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codeName="ThisWorkbook"/>
  <mc:AlternateContent xmlns:mc="http://schemas.openxmlformats.org/markup-compatibility/2006">
    <mc:Choice Requires="x15">
      <x15ac:absPath xmlns:x15ac="http://schemas.microsoft.com/office/spreadsheetml/2010/11/ac" url="https://santander.sharepoint.com/sites/COMCapitalManagement-Pillar3report/Shared Documents/Pillar 3 report/2021/4.0 Workings/Final/"/>
    </mc:Choice>
  </mc:AlternateContent>
  <xr:revisionPtr revIDLastSave="149" documentId="8_{255BB979-A4C9-4A7A-B5EB-05BDB9161FF4}" xr6:coauthVersionLast="47" xr6:coauthVersionMax="47" xr10:uidLastSave="{6BC73FF3-1041-48C6-9FB6-9D98402FEC2F}"/>
  <bookViews>
    <workbookView xWindow="-120" yWindow="-120" windowWidth="29040" windowHeight="17640" activeTab="8" xr2:uid="{00000000-000D-0000-FFFF-FFFF00000000}"/>
  </bookViews>
  <sheets>
    <sheet name="Contents" sheetId="23" r:id="rId1"/>
    <sheet name="A1" sheetId="35" r:id="rId2"/>
    <sheet name="A2" sheetId="39" r:id="rId3"/>
    <sheet name="A3" sheetId="33" r:id="rId4"/>
    <sheet name="A4" sheetId="27" r:id="rId5"/>
    <sheet name="A5" sheetId="28" r:id="rId6"/>
    <sheet name="A6" sheetId="29" r:id="rId7"/>
    <sheet name="CRB-B" sheetId="1" r:id="rId8"/>
    <sheet name="CRB-C" sheetId="2" r:id="rId9"/>
    <sheet name="CRB-D" sheetId="3" r:id="rId10"/>
    <sheet name="CRB-E" sheetId="4" r:id="rId11"/>
    <sheet name="CR1-A" sheetId="5" r:id="rId12"/>
    <sheet name="CR1-A (NO)" sheetId="16" state="hidden" r:id="rId13"/>
    <sheet name="CR1-A (SW)" sheetId="18" state="hidden" r:id="rId14"/>
    <sheet name="CR1-A (DK)" sheetId="19" state="hidden" r:id="rId15"/>
    <sheet name="CR1-A (FI)" sheetId="20" state="hidden" r:id="rId16"/>
    <sheet name="CR1-A (IR)" sheetId="21" state="hidden" r:id="rId17"/>
    <sheet name="CR1-A (UK)" sheetId="22" state="hidden" r:id="rId18"/>
    <sheet name="CR1-B" sheetId="6" r:id="rId19"/>
    <sheet name="EU CQ5" sheetId="38" state="hidden" r:id="rId20"/>
    <sheet name="CR4" sheetId="7" r:id="rId21"/>
    <sheet name="CR5" sheetId="8" r:id="rId22"/>
    <sheet name="CR6" sheetId="9" r:id="rId23"/>
    <sheet name="CR8" sheetId="11" r:id="rId24"/>
    <sheet name="CR9" sheetId="36" r:id="rId25"/>
    <sheet name="LIQ1" sheetId="40" r:id="rId26"/>
  </sheets>
  <externalReferences>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s>
  <definedNames>
    <definedName name="_____________R5T" localSheetId="2" hidden="1">{#N/A,#N/A,TRUE,"GLOBAL";#N/A,#N/A,TRUE,"RUSTICOS";#N/A,#N/A,TRUE,"INMUEBLES"}</definedName>
    <definedName name="_____________R5T" localSheetId="25" hidden="1">{#N/A,#N/A,TRUE,"GLOBAL";#N/A,#N/A,TRUE,"RUSTICOS";#N/A,#N/A,TRUE,"INMUEBLES"}</definedName>
    <definedName name="_____________R5T" hidden="1">{#N/A,#N/A,TRUE,"GLOBAL";#N/A,#N/A,TRUE,"RUSTICOS";#N/A,#N/A,TRUE,"INMUEBLES"}</definedName>
    <definedName name="_____________R6T" localSheetId="2" hidden="1">{#N/A,#N/A,TRUE,"GLOBAL";#N/A,#N/A,TRUE,"RUSTICOS";#N/A,#N/A,TRUE,"INMUEBLES"}</definedName>
    <definedName name="_____________R6T" localSheetId="25" hidden="1">{#N/A,#N/A,TRUE,"GLOBAL";#N/A,#N/A,TRUE,"RUSTICOS";#N/A,#N/A,TRUE,"INMUEBLES"}</definedName>
    <definedName name="_____________R6T" hidden="1">{#N/A,#N/A,TRUE,"GLOBAL";#N/A,#N/A,TRUE,"RUSTICOS";#N/A,#N/A,TRUE,"INMUEBLES"}</definedName>
    <definedName name="____________R5T" localSheetId="2" hidden="1">{#N/A,#N/A,TRUE,"GLOBAL";#N/A,#N/A,TRUE,"RUSTICOS";#N/A,#N/A,TRUE,"INMUEBLES"}</definedName>
    <definedName name="____________R5T" localSheetId="25" hidden="1">{#N/A,#N/A,TRUE,"GLOBAL";#N/A,#N/A,TRUE,"RUSTICOS";#N/A,#N/A,TRUE,"INMUEBLES"}</definedName>
    <definedName name="____________R5T" hidden="1">{#N/A,#N/A,TRUE,"GLOBAL";#N/A,#N/A,TRUE,"RUSTICOS";#N/A,#N/A,TRUE,"INMUEBLES"}</definedName>
    <definedName name="____________R6T" localSheetId="2" hidden="1">{#N/A,#N/A,TRUE,"GLOBAL";#N/A,#N/A,TRUE,"RUSTICOS";#N/A,#N/A,TRUE,"INMUEBLES"}</definedName>
    <definedName name="____________R6T" localSheetId="25" hidden="1">{#N/A,#N/A,TRUE,"GLOBAL";#N/A,#N/A,TRUE,"RUSTICOS";#N/A,#N/A,TRUE,"INMUEBLES"}</definedName>
    <definedName name="____________R6T" hidden="1">{#N/A,#N/A,TRUE,"GLOBAL";#N/A,#N/A,TRUE,"RUSTICOS";#N/A,#N/A,TRUE,"INMUEBLES"}</definedName>
    <definedName name="___________R5T" localSheetId="2" hidden="1">{#N/A,#N/A,TRUE,"GLOBAL";#N/A,#N/A,TRUE,"RUSTICOS";#N/A,#N/A,TRUE,"INMUEBLES"}</definedName>
    <definedName name="___________R5T" localSheetId="25" hidden="1">{#N/A,#N/A,TRUE,"GLOBAL";#N/A,#N/A,TRUE,"RUSTICOS";#N/A,#N/A,TRUE,"INMUEBLES"}</definedName>
    <definedName name="___________R5T" hidden="1">{#N/A,#N/A,TRUE,"GLOBAL";#N/A,#N/A,TRUE,"RUSTICOS";#N/A,#N/A,TRUE,"INMUEBLES"}</definedName>
    <definedName name="___________R6T" localSheetId="2" hidden="1">{#N/A,#N/A,TRUE,"GLOBAL";#N/A,#N/A,TRUE,"RUSTICOS";#N/A,#N/A,TRUE,"INMUEBLES"}</definedName>
    <definedName name="___________R6T" localSheetId="25" hidden="1">{#N/A,#N/A,TRUE,"GLOBAL";#N/A,#N/A,TRUE,"RUSTICOS";#N/A,#N/A,TRUE,"INMUEBLES"}</definedName>
    <definedName name="___________R6T" hidden="1">{#N/A,#N/A,TRUE,"GLOBAL";#N/A,#N/A,TRUE,"RUSTICOS";#N/A,#N/A,TRUE,"INMUEBLES"}</definedName>
    <definedName name="__________R5T" localSheetId="2" hidden="1">{#N/A,#N/A,TRUE,"GLOBAL";#N/A,#N/A,TRUE,"RUSTICOS";#N/A,#N/A,TRUE,"INMUEBLES"}</definedName>
    <definedName name="__________R5T" localSheetId="25" hidden="1">{#N/A,#N/A,TRUE,"GLOBAL";#N/A,#N/A,TRUE,"RUSTICOS";#N/A,#N/A,TRUE,"INMUEBLES"}</definedName>
    <definedName name="__________R5T" hidden="1">{#N/A,#N/A,TRUE,"GLOBAL";#N/A,#N/A,TRUE,"RUSTICOS";#N/A,#N/A,TRUE,"INMUEBLES"}</definedName>
    <definedName name="__________R6T" localSheetId="2" hidden="1">{#N/A,#N/A,TRUE,"GLOBAL";#N/A,#N/A,TRUE,"RUSTICOS";#N/A,#N/A,TRUE,"INMUEBLES"}</definedName>
    <definedName name="__________R6T" localSheetId="25" hidden="1">{#N/A,#N/A,TRUE,"GLOBAL";#N/A,#N/A,TRUE,"RUSTICOS";#N/A,#N/A,TRUE,"INMUEBLES"}</definedName>
    <definedName name="__________R6T" hidden="1">{#N/A,#N/A,TRUE,"GLOBAL";#N/A,#N/A,TRUE,"RUSTICOS";#N/A,#N/A,TRUE,"INMUEBLES"}</definedName>
    <definedName name="_________R5T" localSheetId="2" hidden="1">{#N/A,#N/A,TRUE,"GLOBAL";#N/A,#N/A,TRUE,"RUSTICOS";#N/A,#N/A,TRUE,"INMUEBLES"}</definedName>
    <definedName name="_________R5T" localSheetId="25" hidden="1">{#N/A,#N/A,TRUE,"GLOBAL";#N/A,#N/A,TRUE,"RUSTICOS";#N/A,#N/A,TRUE,"INMUEBLES"}</definedName>
    <definedName name="_________R5T" hidden="1">{#N/A,#N/A,TRUE,"GLOBAL";#N/A,#N/A,TRUE,"RUSTICOS";#N/A,#N/A,TRUE,"INMUEBLES"}</definedName>
    <definedName name="_________R6T" localSheetId="2" hidden="1">{#N/A,#N/A,TRUE,"GLOBAL";#N/A,#N/A,TRUE,"RUSTICOS";#N/A,#N/A,TRUE,"INMUEBLES"}</definedName>
    <definedName name="_________R6T" localSheetId="25" hidden="1">{#N/A,#N/A,TRUE,"GLOBAL";#N/A,#N/A,TRUE,"RUSTICOS";#N/A,#N/A,TRUE,"INMUEBLES"}</definedName>
    <definedName name="_________R6T" hidden="1">{#N/A,#N/A,TRUE,"GLOBAL";#N/A,#N/A,TRUE,"RUSTICOS";#N/A,#N/A,TRUE,"INMUEBLES"}</definedName>
    <definedName name="________R5T" localSheetId="2" hidden="1">{#N/A,#N/A,TRUE,"GLOBAL";#N/A,#N/A,TRUE,"RUSTICOS";#N/A,#N/A,TRUE,"INMUEBLES"}</definedName>
    <definedName name="________R5T" localSheetId="25" hidden="1">{#N/A,#N/A,TRUE,"GLOBAL";#N/A,#N/A,TRUE,"RUSTICOS";#N/A,#N/A,TRUE,"INMUEBLES"}</definedName>
    <definedName name="________R5T" hidden="1">{#N/A,#N/A,TRUE,"GLOBAL";#N/A,#N/A,TRUE,"RUSTICOS";#N/A,#N/A,TRUE,"INMUEBLES"}</definedName>
    <definedName name="________R6T" localSheetId="2" hidden="1">{#N/A,#N/A,TRUE,"GLOBAL";#N/A,#N/A,TRUE,"RUSTICOS";#N/A,#N/A,TRUE,"INMUEBLES"}</definedName>
    <definedName name="________R6T" localSheetId="25" hidden="1">{#N/A,#N/A,TRUE,"GLOBAL";#N/A,#N/A,TRUE,"RUSTICOS";#N/A,#N/A,TRUE,"INMUEBLES"}</definedName>
    <definedName name="________R6T" hidden="1">{#N/A,#N/A,TRUE,"GLOBAL";#N/A,#N/A,TRUE,"RUSTICOS";#N/A,#N/A,TRUE,"INMUEBLES"}</definedName>
    <definedName name="_______R5T" localSheetId="2" hidden="1">{#N/A,#N/A,TRUE,"GLOBAL";#N/A,#N/A,TRUE,"RUSTICOS";#N/A,#N/A,TRUE,"INMUEBLES"}</definedName>
    <definedName name="_______R5T" localSheetId="25" hidden="1">{#N/A,#N/A,TRUE,"GLOBAL";#N/A,#N/A,TRUE,"RUSTICOS";#N/A,#N/A,TRUE,"INMUEBLES"}</definedName>
    <definedName name="_______R5T" hidden="1">{#N/A,#N/A,TRUE,"GLOBAL";#N/A,#N/A,TRUE,"RUSTICOS";#N/A,#N/A,TRUE,"INMUEBLES"}</definedName>
    <definedName name="_______R6T" localSheetId="2" hidden="1">{#N/A,#N/A,TRUE,"GLOBAL";#N/A,#N/A,TRUE,"RUSTICOS";#N/A,#N/A,TRUE,"INMUEBLES"}</definedName>
    <definedName name="_______R6T" localSheetId="25" hidden="1">{#N/A,#N/A,TRUE,"GLOBAL";#N/A,#N/A,TRUE,"RUSTICOS";#N/A,#N/A,TRUE,"INMUEBLES"}</definedName>
    <definedName name="_______R6T" hidden="1">{#N/A,#N/A,TRUE,"GLOBAL";#N/A,#N/A,TRUE,"RUSTICOS";#N/A,#N/A,TRUE,"INMUEBLES"}</definedName>
    <definedName name="______R5T" localSheetId="2" hidden="1">{#N/A,#N/A,TRUE,"GLOBAL";#N/A,#N/A,TRUE,"RUSTICOS";#N/A,#N/A,TRUE,"INMUEBLES"}</definedName>
    <definedName name="______R5T" localSheetId="25" hidden="1">{#N/A,#N/A,TRUE,"GLOBAL";#N/A,#N/A,TRUE,"RUSTICOS";#N/A,#N/A,TRUE,"INMUEBLES"}</definedName>
    <definedName name="______R5T" hidden="1">{#N/A,#N/A,TRUE,"GLOBAL";#N/A,#N/A,TRUE,"RUSTICOS";#N/A,#N/A,TRUE,"INMUEBLES"}</definedName>
    <definedName name="______R6T" localSheetId="2" hidden="1">{#N/A,#N/A,TRUE,"GLOBAL";#N/A,#N/A,TRUE,"RUSTICOS";#N/A,#N/A,TRUE,"INMUEBLES"}</definedName>
    <definedName name="______R6T" localSheetId="25" hidden="1">{#N/A,#N/A,TRUE,"GLOBAL";#N/A,#N/A,TRUE,"RUSTICOS";#N/A,#N/A,TRUE,"INMUEBLES"}</definedName>
    <definedName name="______R6T" hidden="1">{#N/A,#N/A,TRUE,"GLOBAL";#N/A,#N/A,TRUE,"RUSTICOS";#N/A,#N/A,TRUE,"INMUEBLES"}</definedName>
    <definedName name="_____R5T" localSheetId="2" hidden="1">{#N/A,#N/A,TRUE,"GLOBAL";#N/A,#N/A,TRUE,"RUSTICOS";#N/A,#N/A,TRUE,"INMUEBLES"}</definedName>
    <definedName name="_____R5T" localSheetId="25" hidden="1">{#N/A,#N/A,TRUE,"GLOBAL";#N/A,#N/A,TRUE,"RUSTICOS";#N/A,#N/A,TRUE,"INMUEBLES"}</definedName>
    <definedName name="_____R5T" hidden="1">{#N/A,#N/A,TRUE,"GLOBAL";#N/A,#N/A,TRUE,"RUSTICOS";#N/A,#N/A,TRUE,"INMUEBLES"}</definedName>
    <definedName name="_____R6T" localSheetId="2" hidden="1">{#N/A,#N/A,TRUE,"GLOBAL";#N/A,#N/A,TRUE,"RUSTICOS";#N/A,#N/A,TRUE,"INMUEBLES"}</definedName>
    <definedName name="_____R6T" localSheetId="25" hidden="1">{#N/A,#N/A,TRUE,"GLOBAL";#N/A,#N/A,TRUE,"RUSTICOS";#N/A,#N/A,TRUE,"INMUEBLES"}</definedName>
    <definedName name="_____R6T" hidden="1">{#N/A,#N/A,TRUE,"GLOBAL";#N/A,#N/A,TRUE,"RUSTICOS";#N/A,#N/A,TRUE,"INMUEBLES"}</definedName>
    <definedName name="____R5T" localSheetId="2" hidden="1">{#N/A,#N/A,TRUE,"GLOBAL";#N/A,#N/A,TRUE,"RUSTICOS";#N/A,#N/A,TRUE,"INMUEBLES"}</definedName>
    <definedName name="____R5T" localSheetId="25" hidden="1">{#N/A,#N/A,TRUE,"GLOBAL";#N/A,#N/A,TRUE,"RUSTICOS";#N/A,#N/A,TRUE,"INMUEBLES"}</definedName>
    <definedName name="____R5T" hidden="1">{#N/A,#N/A,TRUE,"GLOBAL";#N/A,#N/A,TRUE,"RUSTICOS";#N/A,#N/A,TRUE,"INMUEBLES"}</definedName>
    <definedName name="____R6T" localSheetId="2" hidden="1">{#N/A,#N/A,TRUE,"GLOBAL";#N/A,#N/A,TRUE,"RUSTICOS";#N/A,#N/A,TRUE,"INMUEBLES"}</definedName>
    <definedName name="____R6T" localSheetId="25" hidden="1">{#N/A,#N/A,TRUE,"GLOBAL";#N/A,#N/A,TRUE,"RUSTICOS";#N/A,#N/A,TRUE,"INMUEBLES"}</definedName>
    <definedName name="____R6T" hidden="1">{#N/A,#N/A,TRUE,"GLOBAL";#N/A,#N/A,TRUE,"RUSTICOS";#N/A,#N/A,TRUE,"INMUEBLES"}</definedName>
    <definedName name="___R5T" localSheetId="2" hidden="1">{#N/A,#N/A,TRUE,"GLOBAL";#N/A,#N/A,TRUE,"RUSTICOS";#N/A,#N/A,TRUE,"INMUEBLES"}</definedName>
    <definedName name="___R5T" localSheetId="25" hidden="1">{#N/A,#N/A,TRUE,"GLOBAL";#N/A,#N/A,TRUE,"RUSTICOS";#N/A,#N/A,TRUE,"INMUEBLES"}</definedName>
    <definedName name="___R5T" hidden="1">{#N/A,#N/A,TRUE,"GLOBAL";#N/A,#N/A,TRUE,"RUSTICOS";#N/A,#N/A,TRUE,"INMUEBLES"}</definedName>
    <definedName name="___R6T" localSheetId="2" hidden="1">{#N/A,#N/A,TRUE,"GLOBAL";#N/A,#N/A,TRUE,"RUSTICOS";#N/A,#N/A,TRUE,"INMUEBLES"}</definedName>
    <definedName name="___R6T" localSheetId="25" hidden="1">{#N/A,#N/A,TRUE,"GLOBAL";#N/A,#N/A,TRUE,"RUSTICOS";#N/A,#N/A,TRUE,"INMUEBLES"}</definedName>
    <definedName name="___R6T" hidden="1">{#N/A,#N/A,TRUE,"GLOBAL";#N/A,#N/A,TRUE,"RUSTICOS";#N/A,#N/A,TRUE,"INMUEBLES"}</definedName>
    <definedName name="__123Graph_A" hidden="1">[1]SG02!#REF!</definedName>
    <definedName name="__123gRAPH_A1" hidden="1">[2]SG02!#REF!</definedName>
    <definedName name="__123Graph_ACONTRACTS" hidden="1">[3]GRAPH!#REF!</definedName>
    <definedName name="__123Graph_ACONTRT" hidden="1">[3]GRAPH!#REF!</definedName>
    <definedName name="__123Graph_AINSTALL" hidden="1">[3]GRAPH!#REF!</definedName>
    <definedName name="__123Graph_B" hidden="1">'[4]P&amp;L IT'!#REF!</definedName>
    <definedName name="__123Graph_BCONTRACTS" hidden="1">[3]GRAPH!#REF!</definedName>
    <definedName name="__123Graph_BCONTRT" hidden="1">[3]GRAPH!#REF!</definedName>
    <definedName name="__123Graph_BINSTALL" hidden="1">[3]GRAPH!#REF!</definedName>
    <definedName name="__123Graph_C" hidden="1">'[5]P&amp;L IT'!#REF!</definedName>
    <definedName name="__123Graph_CCONTRT" hidden="1">[3]GRAPH!#REF!</definedName>
    <definedName name="__123Graph_CINSTALL" hidden="1">[3]GRAPH!#REF!</definedName>
    <definedName name="__123Graph_D" hidden="1">[6]Proforma!#REF!</definedName>
    <definedName name="__123Graph_E" hidden="1">'[5]P&amp;L IT'!#REF!</definedName>
    <definedName name="__123Graph_F" hidden="1">'[5]P&amp;L IT'!#REF!</definedName>
    <definedName name="__123Graph_AA" hidden="1">[7]SG02!#REF!</definedName>
    <definedName name="__FDS_HYPERLINK_TOGGLE_STATE__" hidden="1">"ON"</definedName>
    <definedName name="__IntlFixup" hidden="1">TRUE</definedName>
    <definedName name="__R5T" localSheetId="2" hidden="1">{#N/A,#N/A,TRUE,"GLOBAL";#N/A,#N/A,TRUE,"RUSTICOS";#N/A,#N/A,TRUE,"INMUEBLES"}</definedName>
    <definedName name="__R5T" localSheetId="25" hidden="1">{#N/A,#N/A,TRUE,"GLOBAL";#N/A,#N/A,TRUE,"RUSTICOS";#N/A,#N/A,TRUE,"INMUEBLES"}</definedName>
    <definedName name="__R5T" hidden="1">{#N/A,#N/A,TRUE,"GLOBAL";#N/A,#N/A,TRUE,"RUSTICOS";#N/A,#N/A,TRUE,"INMUEBLES"}</definedName>
    <definedName name="__R6T" localSheetId="2" hidden="1">{#N/A,#N/A,TRUE,"GLOBAL";#N/A,#N/A,TRUE,"RUSTICOS";#N/A,#N/A,TRUE,"INMUEBLES"}</definedName>
    <definedName name="__R6T" localSheetId="25" hidden="1">{#N/A,#N/A,TRUE,"GLOBAL";#N/A,#N/A,TRUE,"RUSTICOS";#N/A,#N/A,TRUE,"INMUEBLES"}</definedName>
    <definedName name="__R6T" hidden="1">{#N/A,#N/A,TRUE,"GLOBAL";#N/A,#N/A,TRUE,"RUSTICOS";#N/A,#N/A,TRUE,"INMUEBLES"}</definedName>
    <definedName name="__wrn2" localSheetId="2" hidden="1">{"glc1",#N/A,FALSE,"GLC";"glc2",#N/A,FALSE,"GLC";"glc3",#N/A,FALSE,"GLC";"glc4",#N/A,FALSE,"GLC";"glc5",#N/A,FALSE,"GLC"}</definedName>
    <definedName name="__wrn2" localSheetId="25" hidden="1">{"glc1",#N/A,FALSE,"GLC";"glc2",#N/A,FALSE,"GLC";"glc3",#N/A,FALSE,"GLC";"glc4",#N/A,FALSE,"GLC";"glc5",#N/A,FALSE,"GLC"}</definedName>
    <definedName name="__wrn2" hidden="1">{"glc1",#N/A,FALSE,"GLC";"glc2",#N/A,FALSE,"GLC";"glc3",#N/A,FALSE,"GLC";"glc4",#N/A,FALSE,"GLC";"glc5",#N/A,FALSE,"GLC"}</definedName>
    <definedName name="__wrn222" localSheetId="2" hidden="1">{"glc1",#N/A,FALSE,"GLC";"glc2",#N/A,FALSE,"GLC";"glc3",#N/A,FALSE,"GLC";"glc4",#N/A,FALSE,"GLC";"glc5",#N/A,FALSE,"GLC"}</definedName>
    <definedName name="__wrn222" localSheetId="25" hidden="1">{"glc1",#N/A,FALSE,"GLC";"glc2",#N/A,FALSE,"GLC";"glc3",#N/A,FALSE,"GLC";"glc4",#N/A,FALSE,"GLC";"glc5",#N/A,FALSE,"GLC"}</definedName>
    <definedName name="__wrn222" hidden="1">{"glc1",#N/A,FALSE,"GLC";"glc2",#N/A,FALSE,"GLC";"glc3",#N/A,FALSE,"GLC";"glc4",#N/A,FALSE,"GLC";"glc5",#N/A,FALSE,"GLC"}</definedName>
    <definedName name="__aa1" localSheetId="2" hidden="1">{#N/A,#N/A,FALSE,"全社"}</definedName>
    <definedName name="__aa1" localSheetId="25" hidden="1">{#N/A,#N/A,FALSE,"全社"}</definedName>
    <definedName name="__aa1" hidden="1">{#N/A,#N/A,FALSE,"全社"}</definedName>
    <definedName name="_1__123Graph_ACHART_4" hidden="1">#REF!</definedName>
    <definedName name="_12__123Graph_ACHART_4" hidden="1">#REF!</definedName>
    <definedName name="_13__123Graph_XCHART_3" hidden="1">#REF!</definedName>
    <definedName name="_14__123Graph_XCHART_4" hidden="1">#REF!</definedName>
    <definedName name="_2__123Graph_XCHART_3" hidden="1">#REF!</definedName>
    <definedName name="_3__123Graph_XCHART_4" hidden="1">#REF!</definedName>
    <definedName name="_AMO_UniqueIdentifier" hidden="1">"'188dfd56-5fbe-4f28-b8cc-3788b2d924a8'"</definedName>
    <definedName name="_BQ4.1" hidden="1">#REF!</definedName>
    <definedName name="_BQ4.2" hidden="1">#REF!</definedName>
    <definedName name="_BQ4.4" hidden="1">#REF!</definedName>
    <definedName name="_BQ4.5" hidden="1">#REF!</definedName>
    <definedName name="_f" hidden="1">[8]Gen!#REF!</definedName>
    <definedName name="_F5F" localSheetId="2" hidden="1">{#N/A,#N/A,TRUE,"GLOBAL";#N/A,#N/A,TRUE,"RUSTICOS";#N/A,#N/A,TRUE,"INMUEBLES"}</definedName>
    <definedName name="_F5F" localSheetId="25" hidden="1">{#N/A,#N/A,TRUE,"GLOBAL";#N/A,#N/A,TRUE,"RUSTICOS";#N/A,#N/A,TRUE,"INMUEBLES"}</definedName>
    <definedName name="_F5F" hidden="1">{#N/A,#N/A,TRUE,"GLOBAL";#N/A,#N/A,TRUE,"RUSTICOS";#N/A,#N/A,TRUE,"INMUEBLES"}</definedName>
    <definedName name="_Fill" hidden="1">#REF!</definedName>
    <definedName name="_xlnm._FilterDatabase" hidden="1">#REF!</definedName>
    <definedName name="_Order1" hidden="1">255</definedName>
    <definedName name="_Order2" hidden="1">0</definedName>
    <definedName name="_R5T" localSheetId="2" hidden="1">{#N/A,#N/A,TRUE,"GLOBAL";#N/A,#N/A,TRUE,"RUSTICOS";#N/A,#N/A,TRUE,"INMUEBLES"}</definedName>
    <definedName name="_R5T" localSheetId="25" hidden="1">{#N/A,#N/A,TRUE,"GLOBAL";#N/A,#N/A,TRUE,"RUSTICOS";#N/A,#N/A,TRUE,"INMUEBLES"}</definedName>
    <definedName name="_R5T" hidden="1">{#N/A,#N/A,TRUE,"GLOBAL";#N/A,#N/A,TRUE,"RUSTICOS";#N/A,#N/A,TRUE,"INMUEBLES"}</definedName>
    <definedName name="_R6T" localSheetId="2" hidden="1">{#N/A,#N/A,TRUE,"GLOBAL";#N/A,#N/A,TRUE,"RUSTICOS";#N/A,#N/A,TRUE,"INMUEBLES"}</definedName>
    <definedName name="_R6T" localSheetId="25" hidden="1">{#N/A,#N/A,TRUE,"GLOBAL";#N/A,#N/A,TRUE,"RUSTICOS";#N/A,#N/A,TRUE,"INMUEBLES"}</definedName>
    <definedName name="_R6T" hidden="1">{#N/A,#N/A,TRUE,"GLOBAL";#N/A,#N/A,TRUE,"RUSTICOS";#N/A,#N/A,TRUE,"INMUEBLES"}</definedName>
    <definedName name="_Regression_Int" hidden="1">1</definedName>
    <definedName name="_Table1_In1" hidden="1">#REF!</definedName>
    <definedName name="_Table1_Out" hidden="1">#REF!</definedName>
    <definedName name="_Table2_In1" hidden="1">#REF!</definedName>
    <definedName name="_Table2_In2" hidden="1">#REF!</definedName>
    <definedName name="_Table2_Out" hidden="1">#REF!</definedName>
    <definedName name="_wrn2" localSheetId="2" hidden="1">{"glc1",#N/A,FALSE,"GLC";"glc2",#N/A,FALSE,"GLC";"glc3",#N/A,FALSE,"GLC";"glc4",#N/A,FALSE,"GLC";"glc5",#N/A,FALSE,"GLC"}</definedName>
    <definedName name="_wrn2" localSheetId="25" hidden="1">{"glc1",#N/A,FALSE,"GLC";"glc2",#N/A,FALSE,"GLC";"glc3",#N/A,FALSE,"GLC";"glc4",#N/A,FALSE,"GLC";"glc5",#N/A,FALSE,"GLC"}</definedName>
    <definedName name="_wrn2" hidden="1">{"glc1",#N/A,FALSE,"GLC";"glc2",#N/A,FALSE,"GLC";"glc3",#N/A,FALSE,"GLC";"glc4",#N/A,FALSE,"GLC";"glc5",#N/A,FALSE,"GLC"}</definedName>
    <definedName name="_wrn222" localSheetId="2" hidden="1">{"glc1",#N/A,FALSE,"GLC";"glc2",#N/A,FALSE,"GLC";"glc3",#N/A,FALSE,"GLC";"glc4",#N/A,FALSE,"GLC";"glc5",#N/A,FALSE,"GLC"}</definedName>
    <definedName name="_wrn222" localSheetId="25" hidden="1">{"glc1",#N/A,FALSE,"GLC";"glc2",#N/A,FALSE,"GLC";"glc3",#N/A,FALSE,"GLC";"glc4",#N/A,FALSE,"GLC";"glc5",#N/A,FALSE,"GLC"}</definedName>
    <definedName name="_wrn222" hidden="1">{"glc1",#N/A,FALSE,"GLC";"glc2",#N/A,FALSE,"GLC";"glc3",#N/A,FALSE,"GLC";"glc4",#N/A,FALSE,"GLC";"glc5",#N/A,FALSE,"GLC"}</definedName>
    <definedName name="_aa1" localSheetId="2" hidden="1">{#N/A,#N/A,FALSE,"全社"}</definedName>
    <definedName name="_aa1" localSheetId="25" hidden="1">{#N/A,#N/A,FALSE,"全社"}</definedName>
    <definedName name="_aa1" hidden="1">{#N/A,#N/A,FALSE,"全社"}</definedName>
    <definedName name="abc" localSheetId="2" hidden="1">{#N/A,#N/A,FALSE,"Aging Summary";#N/A,#N/A,FALSE,"Ratio Analysis";#N/A,#N/A,FALSE,"Test 120 Day Accts";#N/A,#N/A,FALSE,"Tickmarks"}</definedName>
    <definedName name="abc" localSheetId="25" hidden="1">{#N/A,#N/A,FALSE,"Aging Summary";#N/A,#N/A,FALSE,"Ratio Analysis";#N/A,#N/A,FALSE,"Test 120 Day Accts";#N/A,#N/A,FALSE,"Tickmarks"}</definedName>
    <definedName name="abc" hidden="1">{#N/A,#N/A,FALSE,"Aging Summary";#N/A,#N/A,FALSE,"Ratio Analysis";#N/A,#N/A,FALSE,"Test 120 Day Accts";#N/A,#N/A,FALSE,"Tickmarks"}</definedName>
    <definedName name="abcde" localSheetId="2" hidden="1">{#N/A,#N/A,FALSE,"Title Page";#N/A,#N/A,FALSE,"Conclusions";#N/A,#N/A,FALSE,"Assum.";#N/A,#N/A,FALSE,"Sun  DCF-WC-Dep";#N/A,#N/A,FALSE,"MarketValue";#N/A,#N/A,FALSE,"BalSheet";#N/A,#N/A,FALSE,"WACC";#N/A,#N/A,FALSE,"PC+ Info.";#N/A,#N/A,FALSE,"PC+Info_2"}</definedName>
    <definedName name="abcde" localSheetId="25" hidden="1">{#N/A,#N/A,FALSE,"Title Page";#N/A,#N/A,FALSE,"Conclusions";#N/A,#N/A,FALSE,"Assum.";#N/A,#N/A,FALSE,"Sun  DCF-WC-Dep";#N/A,#N/A,FALSE,"MarketValue";#N/A,#N/A,FALSE,"BalSheet";#N/A,#N/A,FALSE,"WACC";#N/A,#N/A,FALSE,"PC+ Info.";#N/A,#N/A,FALSE,"PC+Info_2"}</definedName>
    <definedName name="abcde" hidden="1">{#N/A,#N/A,FALSE,"Title Page";#N/A,#N/A,FALSE,"Conclusions";#N/A,#N/A,FALSE,"Assum.";#N/A,#N/A,FALSE,"Sun  DCF-WC-Dep";#N/A,#N/A,FALSE,"MarketValue";#N/A,#N/A,FALSE,"BalSheet";#N/A,#N/A,FALSE,"WACC";#N/A,#N/A,FALSE,"PC+ Info.";#N/A,#N/A,FALSE,"PC+Info_2"}</definedName>
    <definedName name="AccessDatabase" hidden="1">"C:\Lavori\BdV CCBank\Riclassifiche\Estrazione BdV da testo.mdb"</definedName>
    <definedName name="Amortizacion_2" localSheetId="2" hidden="1">{#N/A,#N/A,TRUE,"GLOBAL";#N/A,#N/A,TRUE,"RUSTICOS";#N/A,#N/A,TRUE,"INMUEBLES"}</definedName>
    <definedName name="Amortizacion_2" localSheetId="25" hidden="1">{#N/A,#N/A,TRUE,"GLOBAL";#N/A,#N/A,TRUE,"RUSTICOS";#N/A,#N/A,TRUE,"INMUEBLES"}</definedName>
    <definedName name="Amortizacion_2" hidden="1">{#N/A,#N/A,TRUE,"GLOBAL";#N/A,#N/A,TRUE,"RUSTICOS";#N/A,#N/A,TRUE,"INMUEBLES"}</definedName>
    <definedName name="anscount" hidden="1">1</definedName>
    <definedName name="AS2DocOpenMode" hidden="1">"AS2DocumentEdit"</definedName>
    <definedName name="asdf" localSheetId="2" hidden="1">{#N/A,#N/A,TRUE,"GLOBAL";#N/A,#N/A,TRUE,"RUSTICOS";#N/A,#N/A,TRUE,"INMUEBLES"}</definedName>
    <definedName name="asdf" localSheetId="25" hidden="1">{#N/A,#N/A,TRUE,"GLOBAL";#N/A,#N/A,TRUE,"RUSTICOS";#N/A,#N/A,TRUE,"INMUEBLES"}</definedName>
    <definedName name="asdf" hidden="1">{#N/A,#N/A,TRUE,"GLOBAL";#N/A,#N/A,TRUE,"RUSTICOS";#N/A,#N/A,TRUE,"INMUEBLES"}</definedName>
    <definedName name="asdfasdfasdfas" localSheetId="2" hidden="1">{#N/A,#N/A,TRUE,"GLOBAL";#N/A,#N/A,TRUE,"RUSTICOS";#N/A,#N/A,TRUE,"INMUEBLES"}</definedName>
    <definedName name="asdfasdfasdfas" localSheetId="25" hidden="1">{#N/A,#N/A,TRUE,"GLOBAL";#N/A,#N/A,TRUE,"RUSTICOS";#N/A,#N/A,TRUE,"INMUEBLES"}</definedName>
    <definedName name="asdfasdfasdfas" hidden="1">{#N/A,#N/A,TRUE,"GLOBAL";#N/A,#N/A,TRUE,"RUSTICOS";#N/A,#N/A,TRUE,"INMUEBLES"}</definedName>
    <definedName name="aser.graf" localSheetId="2" hidden="1">{#N/A,#N/A,TRUE,"GLOBAL";#N/A,#N/A,TRUE,"RUSTICOS";#N/A,#N/A,TRUE,"INMUEBLES"}</definedName>
    <definedName name="aser.graf" localSheetId="25" hidden="1">{#N/A,#N/A,TRUE,"GLOBAL";#N/A,#N/A,TRUE,"RUSTICOS";#N/A,#N/A,TRUE,"INMUEBLES"}</definedName>
    <definedName name="aser.graf" hidden="1">{#N/A,#N/A,TRUE,"GLOBAL";#N/A,#N/A,TRUE,"RUSTICOS";#N/A,#N/A,TRUE,"INMUEBLES"}</definedName>
    <definedName name="ｂ" localSheetId="2" hidden="1">{#N/A,#N/A,FALSE,"全社"}</definedName>
    <definedName name="ｂ" localSheetId="25" hidden="1">{#N/A,#N/A,FALSE,"全社"}</definedName>
    <definedName name="ｂ" hidden="1">{#N/A,#N/A,FALSE,"全社"}</definedName>
    <definedName name="BAI.Graf" localSheetId="2" hidden="1">{#N/A,#N/A,TRUE,"GLOBAL";#N/A,#N/A,TRUE,"RUSTICOS";#N/A,#N/A,TRUE,"INMUEBLES"}</definedName>
    <definedName name="BAI.Graf" localSheetId="25" hidden="1">{#N/A,#N/A,TRUE,"GLOBAL";#N/A,#N/A,TRUE,"RUSTICOS";#N/A,#N/A,TRUE,"INMUEBLES"}</definedName>
    <definedName name="BAI.Graf" hidden="1">{#N/A,#N/A,TRUE,"GLOBAL";#N/A,#N/A,TRUE,"RUSTICOS";#N/A,#N/A,TRUE,"INMUEBLES"}</definedName>
    <definedName name="bbb" localSheetId="2" hidden="1">{#N/A,#N/A,FALSE,"Aging Summary";#N/A,#N/A,FALSE,"Ratio Analysis";#N/A,#N/A,FALSE,"Test 120 Day Accts";#N/A,#N/A,FALSE,"Tickmarks"}</definedName>
    <definedName name="bbb" localSheetId="25" hidden="1">{#N/A,#N/A,FALSE,"Aging Summary";#N/A,#N/A,FALSE,"Ratio Analysis";#N/A,#N/A,FALSE,"Test 120 Day Accts";#N/A,#N/A,FALSE,"Tickmarks"}</definedName>
    <definedName name="bbb" hidden="1">{#N/A,#N/A,FALSE,"Aging Summary";#N/A,#N/A,FALSE,"Ratio Analysis";#N/A,#N/A,FALSE,"Test 120 Day Accts";#N/A,#N/A,FALSE,"Tickmarks"}</definedName>
    <definedName name="bbbb" localSheetId="2" hidden="1">{#N/A,#N/A,FALSE,"Title Page";#N/A,#N/A,FALSE,"Conclusions";#N/A,#N/A,FALSE,"Assum.";#N/A,#N/A,FALSE,"Sun  DCF-WC-Dep";#N/A,#N/A,FALSE,"MarketValue";#N/A,#N/A,FALSE,"BalSheet";#N/A,#N/A,FALSE,"WACC";#N/A,#N/A,FALSE,"PC+ Info.";#N/A,#N/A,FALSE,"PC+Info_2"}</definedName>
    <definedName name="bbbb" localSheetId="25" hidden="1">{#N/A,#N/A,FALSE,"Title Page";#N/A,#N/A,FALSE,"Conclusions";#N/A,#N/A,FALSE,"Assum.";#N/A,#N/A,FALSE,"Sun  DCF-WC-Dep";#N/A,#N/A,FALSE,"MarketValue";#N/A,#N/A,FALSE,"BalSheet";#N/A,#N/A,FALSE,"WACC";#N/A,#N/A,FALSE,"PC+ Info.";#N/A,#N/A,FALSE,"PC+Info_2"}</definedName>
    <definedName name="bbbb" hidden="1">{#N/A,#N/A,FALSE,"Title Page";#N/A,#N/A,FALSE,"Conclusions";#N/A,#N/A,FALSE,"Assum.";#N/A,#N/A,FALSE,"Sun  DCF-WC-Dep";#N/A,#N/A,FALSE,"MarketValue";#N/A,#N/A,FALSE,"BalSheet";#N/A,#N/A,FALSE,"WACC";#N/A,#N/A,FALSE,"PC+ Info.";#N/A,#N/A,FALSE,"PC+Info_2"}</definedName>
    <definedName name="bbbbbbb" localSheetId="2" hidden="1">{#N/A,#N/A,FALSE,"全社"}</definedName>
    <definedName name="bbbbbbb" localSheetId="25" hidden="1">{#N/A,#N/A,FALSE,"全社"}</definedName>
    <definedName name="bbbbbbb" hidden="1">{#N/A,#N/A,FALSE,"全社"}</definedName>
    <definedName name="BGH" localSheetId="2" hidden="1">{#N/A,#N/A,TRUE,"GLOBAL";#N/A,#N/A,TRUE,"RUSTICOS";#N/A,#N/A,TRUE,"INMUEBLES"}</definedName>
    <definedName name="BGH" localSheetId="25" hidden="1">{#N/A,#N/A,TRUE,"GLOBAL";#N/A,#N/A,TRUE,"RUSTICOS";#N/A,#N/A,TRUE,"INMUEBLES"}</definedName>
    <definedName name="BGH" hidden="1">{#N/A,#N/A,TRUE,"GLOBAL";#N/A,#N/A,TRUE,"RUSTICOS";#N/A,#N/A,TRUE,"INMUEBLES"}</definedName>
    <definedName name="BLPH1" hidden="1">[9]GLC_ratios_Jun!$D$15</definedName>
    <definedName name="BLPH2" hidden="1">[9]GLC_ratios_Jun!$Z$15</definedName>
    <definedName name="BN" localSheetId="2" hidden="1">{#N/A,#N/A,TRUE,"GLOBAL";#N/A,#N/A,TRUE,"RUSTICOS";#N/A,#N/A,TRUE,"INMUEBLES"}</definedName>
    <definedName name="BN" localSheetId="25" hidden="1">{#N/A,#N/A,TRUE,"GLOBAL";#N/A,#N/A,TRUE,"RUSTICOS";#N/A,#N/A,TRUE,"INMUEBLES"}</definedName>
    <definedName name="BN" hidden="1">{#N/A,#N/A,TRUE,"GLOBAL";#N/A,#N/A,TRUE,"RUSTICOS";#N/A,#N/A,TRUE,"INMUEBLES"}</definedName>
    <definedName name="bnestimado" localSheetId="2" hidden="1">{#N/A,#N/A,TRUE,"GLOBAL";#N/A,#N/A,TRUE,"RUSTICOS";#N/A,#N/A,TRUE,"INMUEBLES"}</definedName>
    <definedName name="bnestimado" localSheetId="25" hidden="1">{#N/A,#N/A,TRUE,"GLOBAL";#N/A,#N/A,TRUE,"RUSTICOS";#N/A,#N/A,TRUE,"INMUEBLES"}</definedName>
    <definedName name="bnestimado" hidden="1">{#N/A,#N/A,TRUE,"GLOBAL";#N/A,#N/A,TRUE,"RUSTICOS";#N/A,#N/A,TRUE,"INMUEBLES"}</definedName>
    <definedName name="capitalized" localSheetId="2" hidden="1">{#N/A,#N/A,FALSE,"Title Page";#N/A,#N/A,FALSE,"Conclusions";#N/A,#N/A,FALSE,"Assum.";#N/A,#N/A,FALSE,"Sun  DCF-WC-Dep";#N/A,#N/A,FALSE,"MarketValue";#N/A,#N/A,FALSE,"BalSheet";#N/A,#N/A,FALSE,"WACC";#N/A,#N/A,FALSE,"PC+ Info.";#N/A,#N/A,FALSE,"PC+Info_2"}</definedName>
    <definedName name="capitalized" localSheetId="25" hidden="1">{#N/A,#N/A,FALSE,"Title Page";#N/A,#N/A,FALSE,"Conclusions";#N/A,#N/A,FALSE,"Assum.";#N/A,#N/A,FALSE,"Sun  DCF-WC-Dep";#N/A,#N/A,FALSE,"MarketValue";#N/A,#N/A,FALSE,"BalSheet";#N/A,#N/A,FALSE,"WACC";#N/A,#N/A,FALSE,"PC+ Info.";#N/A,#N/A,FALSE,"PC+Info_2"}</definedName>
    <definedName name="capitalized" hidden="1">{#N/A,#N/A,FALSE,"Title Page";#N/A,#N/A,FALSE,"Conclusions";#N/A,#N/A,FALSE,"Assum.";#N/A,#N/A,FALSE,"Sun  DCF-WC-Dep";#N/A,#N/A,FALSE,"MarketValue";#N/A,#N/A,FALSE,"BalSheet";#N/A,#N/A,FALSE,"WACC";#N/A,#N/A,FALSE,"PC+ Info.";#N/A,#N/A,FALSE,"PC+Info_2"}</definedName>
    <definedName name="Cascada1" localSheetId="2" hidden="1">{#N/A,#N/A,TRUE,"GLOBAL";#N/A,#N/A,TRUE,"RUSTICOS";#N/A,#N/A,TRUE,"INMUEBLES"}</definedName>
    <definedName name="Cascada1" localSheetId="25" hidden="1">{#N/A,#N/A,TRUE,"GLOBAL";#N/A,#N/A,TRUE,"RUSTICOS";#N/A,#N/A,TRUE,"INMUEBLES"}</definedName>
    <definedName name="Cascada1" hidden="1">{#N/A,#N/A,TRUE,"GLOBAL";#N/A,#N/A,TRUE,"RUSTICOS";#N/A,#N/A,TRUE,"INMUEBLES"}</definedName>
    <definedName name="CET1_CO">[10]OutputReport!$U$16</definedName>
    <definedName name="CET1CAP_CON">[10]OutputReport!$U$15</definedName>
    <definedName name="Corr" localSheetId="2" hidden="1">{#N/A,#N/A,TRUE,"GLOBAL";#N/A,#N/A,TRUE,"RUSTICOS";#N/A,#N/A,TRUE,"INMUEBLES"}</definedName>
    <definedName name="Corr" localSheetId="25" hidden="1">{#N/A,#N/A,TRUE,"GLOBAL";#N/A,#N/A,TRUE,"RUSTICOS";#N/A,#N/A,TRUE,"INMUEBLES"}</definedName>
    <definedName name="Corr" hidden="1">{#N/A,#N/A,TRUE,"GLOBAL";#N/A,#N/A,TRUE,"RUSTICOS";#N/A,#N/A,TRUE,"INMUEBLES"}</definedName>
    <definedName name="CORRECC." localSheetId="2" hidden="1">{#N/A,#N/A,TRUE,"GLOBAL";#N/A,#N/A,TRUE,"RUSTICOS";#N/A,#N/A,TRUE,"INMUEBLES"}</definedName>
    <definedName name="CORRECC." localSheetId="25" hidden="1">{#N/A,#N/A,TRUE,"GLOBAL";#N/A,#N/A,TRUE,"RUSTICOS";#N/A,#N/A,TRUE,"INMUEBLES"}</definedName>
    <definedName name="CORRECC." hidden="1">{#N/A,#N/A,TRUE,"GLOBAL";#N/A,#N/A,TRUE,"RUSTICOS";#N/A,#N/A,TRUE,"INMUEBLES"}</definedName>
    <definedName name="CVB" localSheetId="2" hidden="1">{#N/A,#N/A,TRUE,"GLOBAL";#N/A,#N/A,TRUE,"RUSTICOS";#N/A,#N/A,TRUE,"INMUEBLES"}</definedName>
    <definedName name="CVB" localSheetId="25" hidden="1">{#N/A,#N/A,TRUE,"GLOBAL";#N/A,#N/A,TRUE,"RUSTICOS";#N/A,#N/A,TRUE,"INMUEBLES"}</definedName>
    <definedName name="CVB" hidden="1">{#N/A,#N/A,TRUE,"GLOBAL";#N/A,#N/A,TRUE,"RUSTICOS";#N/A,#N/A,TRUE,"INMUEBLES"}</definedName>
    <definedName name="ｄ" localSheetId="2" hidden="1">{#N/A,#N/A,FALSE,"全社"}</definedName>
    <definedName name="ｄ" localSheetId="25" hidden="1">{#N/A,#N/A,FALSE,"全社"}</definedName>
    <definedName name="ｄ" hidden="1">{#N/A,#N/A,FALSE,"全社"}</definedName>
    <definedName name="D3E" localSheetId="2" hidden="1">{#N/A,#N/A,TRUE,"GLOBAL";#N/A,#N/A,TRUE,"RUSTICOS";#N/A,#N/A,TRUE,"INMUEBLES"}</definedName>
    <definedName name="D3E" localSheetId="25" hidden="1">{#N/A,#N/A,TRUE,"GLOBAL";#N/A,#N/A,TRUE,"RUSTICOS";#N/A,#N/A,TRUE,"INMUEBLES"}</definedName>
    <definedName name="D3E" hidden="1">{#N/A,#N/A,TRUE,"GLOBAL";#N/A,#N/A,TRUE,"RUSTICOS";#N/A,#N/A,TRUE,"INMUEBLES"}</definedName>
    <definedName name="Date1">[10]Configuration!$K$6</definedName>
    <definedName name="Date2">[10]Configuration!$K$5</definedName>
    <definedName name="dd" localSheetId="2" hidden="1">{#N/A,#N/A,FALSE,"Aging Summary";#N/A,#N/A,FALSE,"Ratio Analysis";#N/A,#N/A,FALSE,"Test 120 Day Accts";#N/A,#N/A,FALSE,"Tickmarks"}</definedName>
    <definedName name="dd" localSheetId="25" hidden="1">{#N/A,#N/A,FALSE,"Aging Summary";#N/A,#N/A,FALSE,"Ratio Analysis";#N/A,#N/A,FALSE,"Test 120 Day Accts";#N/A,#N/A,FALSE,"Tickmarks"}</definedName>
    <definedName name="dd" hidden="1">{#N/A,#N/A,FALSE,"Aging Summary";#N/A,#N/A,FALSE,"Ratio Analysis";#N/A,#N/A,FALSE,"Test 120 Day Accts";#N/A,#N/A,FALSE,"Tickmarks"}</definedName>
    <definedName name="ｄｄｄ" localSheetId="2" hidden="1">{#N/A,#N/A,FALSE,"全社"}</definedName>
    <definedName name="ｄｄｄ" localSheetId="25" hidden="1">{#N/A,#N/A,FALSE,"全社"}</definedName>
    <definedName name="ｄｄｄ" hidden="1">{#N/A,#N/A,FALSE,"全社"}</definedName>
    <definedName name="dddfg" localSheetId="2" hidden="1">{#N/A,#N/A,FALSE,"全社"}</definedName>
    <definedName name="dddfg" localSheetId="25" hidden="1">{#N/A,#N/A,FALSE,"全社"}</definedName>
    <definedName name="dddfg" hidden="1">{#N/A,#N/A,FALSE,"全社"}</definedName>
    <definedName name="DE" localSheetId="2" hidden="1">{#N/A,#N/A,TRUE,"GLOBAL";#N/A,#N/A,TRUE,"RUSTICOS";#N/A,#N/A,TRUE,"INMUEBLES"}</definedName>
    <definedName name="DE" localSheetId="25" hidden="1">{#N/A,#N/A,TRUE,"GLOBAL";#N/A,#N/A,TRUE,"RUSTICOS";#N/A,#N/A,TRUE,"INMUEBLES"}</definedName>
    <definedName name="DE" hidden="1">{#N/A,#N/A,TRUE,"GLOBAL";#N/A,#N/A,TRUE,"RUSTICOS";#N/A,#N/A,TRUE,"INMUEBLES"}</definedName>
    <definedName name="DER" localSheetId="2" hidden="1">{#N/A,#N/A,TRUE,"GLOBAL";#N/A,#N/A,TRUE,"RUSTICOS";#N/A,#N/A,TRUE,"INMUEBLES"}</definedName>
    <definedName name="DER" localSheetId="25" hidden="1">{#N/A,#N/A,TRUE,"GLOBAL";#N/A,#N/A,TRUE,"RUSTICOS";#N/A,#N/A,TRUE,"INMUEBLES"}</definedName>
    <definedName name="DER" hidden="1">{#N/A,#N/A,TRUE,"GLOBAL";#N/A,#N/A,TRUE,"RUSTICOS";#N/A,#N/A,TRUE,"INMUEBLES"}</definedName>
    <definedName name="df" hidden="1">#REF!</definedName>
    <definedName name="DFG" localSheetId="2" hidden="1">{#N/A,#N/A,TRUE,"GLOBAL";#N/A,#N/A,TRUE,"RUSTICOS";#N/A,#N/A,TRUE,"INMUEBLES"}</definedName>
    <definedName name="DFG" localSheetId="25" hidden="1">{#N/A,#N/A,TRUE,"GLOBAL";#N/A,#N/A,TRUE,"RUSTICOS";#N/A,#N/A,TRUE,"INMUEBLES"}</definedName>
    <definedName name="DFG" hidden="1">{#N/A,#N/A,TRUE,"GLOBAL";#N/A,#N/A,TRUE,"RUSTICOS";#N/A,#N/A,TRUE,"INMUEBLES"}</definedName>
    <definedName name="dfslajdl" localSheetId="2" hidden="1">{#N/A,#N/A,FALSE,"Aging Summary";#N/A,#N/A,FALSE,"Ratio Analysis";#N/A,#N/A,FALSE,"Test 120 Day Accts";#N/A,#N/A,FALSE,"Tickmarks"}</definedName>
    <definedName name="dfslajdl" localSheetId="25" hidden="1">{#N/A,#N/A,FALSE,"Aging Summary";#N/A,#N/A,FALSE,"Ratio Analysis";#N/A,#N/A,FALSE,"Test 120 Day Accts";#N/A,#N/A,FALSE,"Tickmarks"}</definedName>
    <definedName name="dfslajdl" hidden="1">{#N/A,#N/A,FALSE,"Aging Summary";#N/A,#N/A,FALSE,"Ratio Analysis";#N/A,#N/A,FALSE,"Test 120 Day Accts";#N/A,#N/A,FALSE,"Tickmarks"}</definedName>
    <definedName name="dsfasfadsfasdf" localSheetId="2" hidden="1">{#N/A,#N/A,FALSE,"Aging Summary";#N/A,#N/A,FALSE,"Ratio Analysis";#N/A,#N/A,FALSE,"Test 120 Day Accts";#N/A,#N/A,FALSE,"Tickmarks"}</definedName>
    <definedName name="dsfasfadsfasdf" localSheetId="25" hidden="1">{#N/A,#N/A,FALSE,"Aging Summary";#N/A,#N/A,FALSE,"Ratio Analysis";#N/A,#N/A,FALSE,"Test 120 Day Accts";#N/A,#N/A,FALSE,"Tickmarks"}</definedName>
    <definedName name="dsfasfadsfasdf" hidden="1">{#N/A,#N/A,FALSE,"Aging Summary";#N/A,#N/A,FALSE,"Ratio Analysis";#N/A,#N/A,FALSE,"Test 120 Day Accts";#N/A,#N/A,FALSE,"Tickmarks"}</definedName>
    <definedName name="dsfd" localSheetId="2" hidden="1">{#N/A,#N/A,FALSE,"Aging Summary";#N/A,#N/A,FALSE,"Ratio Analysis";#N/A,#N/A,FALSE,"Test 120 Day Accts";#N/A,#N/A,FALSE,"Tickmarks"}</definedName>
    <definedName name="dsfd" localSheetId="25" hidden="1">{#N/A,#N/A,FALSE,"Aging Summary";#N/A,#N/A,FALSE,"Ratio Analysis";#N/A,#N/A,FALSE,"Test 120 Day Accts";#N/A,#N/A,FALSE,"Tickmarks"}</definedName>
    <definedName name="dsfd" hidden="1">{#N/A,#N/A,FALSE,"Aging Summary";#N/A,#N/A,FALSE,"Ratio Analysis";#N/A,#N/A,FALSE,"Test 120 Day Accts";#N/A,#N/A,FALSE,"Tickmarks"}</definedName>
    <definedName name="E3E" localSheetId="2" hidden="1">{#N/A,#N/A,TRUE,"GLOBAL";#N/A,#N/A,TRUE,"RUSTICOS";#N/A,#N/A,TRUE,"INMUEBLES"}</definedName>
    <definedName name="E3E" localSheetId="25" hidden="1">{#N/A,#N/A,TRUE,"GLOBAL";#N/A,#N/A,TRUE,"RUSTICOS";#N/A,#N/A,TRUE,"INMUEBLES"}</definedName>
    <definedName name="E3E" hidden="1">{#N/A,#N/A,TRUE,"GLOBAL";#N/A,#N/A,TRUE,"RUSTICOS";#N/A,#N/A,TRUE,"INMUEBLES"}</definedName>
    <definedName name="e3º" localSheetId="2" hidden="1">{#N/A,#N/A,TRUE,"GLOBAL";#N/A,#N/A,TRUE,"RUSTICOS";#N/A,#N/A,TRUE,"INMUEBLES"}</definedName>
    <definedName name="e3º" localSheetId="25" hidden="1">{#N/A,#N/A,TRUE,"GLOBAL";#N/A,#N/A,TRUE,"RUSTICOS";#N/A,#N/A,TRUE,"INMUEBLES"}</definedName>
    <definedName name="e3º" hidden="1">{#N/A,#N/A,TRUE,"GLOBAL";#N/A,#N/A,TRUE,"RUSTICOS";#N/A,#N/A,TRUE,"INMUEBLES"}</definedName>
    <definedName name="E4R" localSheetId="2" hidden="1">{#N/A,#N/A,TRUE,"GLOBAL";#N/A,#N/A,TRUE,"RUSTICOS";#N/A,#N/A,TRUE,"INMUEBLES"}</definedName>
    <definedName name="E4R" localSheetId="25" hidden="1">{#N/A,#N/A,TRUE,"GLOBAL";#N/A,#N/A,TRUE,"RUSTICOS";#N/A,#N/A,TRUE,"INMUEBLES"}</definedName>
    <definedName name="E4R" hidden="1">{#N/A,#N/A,TRUE,"GLOBAL";#N/A,#N/A,TRUE,"RUSTICOS";#N/A,#N/A,TRUE,"INMUEBLES"}</definedName>
    <definedName name="ee" localSheetId="2" hidden="1">{#N/A,#N/A,FALSE,"Aging Summary";#N/A,#N/A,FALSE,"Ratio Analysis";#N/A,#N/A,FALSE,"Test 120 Day Accts";#N/A,#N/A,FALSE,"Tickmarks"}</definedName>
    <definedName name="ee" localSheetId="25" hidden="1">{#N/A,#N/A,FALSE,"Aging Summary";#N/A,#N/A,FALSE,"Ratio Analysis";#N/A,#N/A,FALSE,"Test 120 Day Accts";#N/A,#N/A,FALSE,"Tickmarks"}</definedName>
    <definedName name="ee" hidden="1">{#N/A,#N/A,FALSE,"Aging Summary";#N/A,#N/A,FALSE,"Ratio Analysis";#N/A,#N/A,FALSE,"Test 120 Day Accts";#N/A,#N/A,FALSE,"Tickmarks"}</definedName>
    <definedName name="eee" localSheetId="2" hidden="1">{#N/A,#N/A,FALSE,"Aging Summary";#N/A,#N/A,FALSE,"Ratio Analysis";#N/A,#N/A,FALSE,"Test 120 Day Accts";#N/A,#N/A,FALSE,"Tickmarks"}</definedName>
    <definedName name="eee" localSheetId="25" hidden="1">{#N/A,#N/A,FALSE,"Aging Summary";#N/A,#N/A,FALSE,"Ratio Analysis";#N/A,#N/A,FALSE,"Test 120 Day Accts";#N/A,#N/A,FALSE,"Tickmarks"}</definedName>
    <definedName name="eee" hidden="1">{#N/A,#N/A,FALSE,"Aging Summary";#N/A,#N/A,FALSE,"Ratio Analysis";#N/A,#N/A,FALSE,"Test 120 Day Accts";#N/A,#N/A,FALSE,"Tickmarks"}</definedName>
    <definedName name="eeee" localSheetId="2" hidden="1">{#N/A,#N/A,TRUE,"GLOBAL";#N/A,#N/A,TRUE,"RUSTICOS";#N/A,#N/A,TRUE,"INMUEBLES"}</definedName>
    <definedName name="eeee" localSheetId="25" hidden="1">{#N/A,#N/A,TRUE,"GLOBAL";#N/A,#N/A,TRUE,"RUSTICOS";#N/A,#N/A,TRUE,"INMUEBLES"}</definedName>
    <definedName name="eeee" hidden="1">{#N/A,#N/A,TRUE,"GLOBAL";#N/A,#N/A,TRUE,"RUSTICOS";#N/A,#N/A,TRUE,"INMUEBLES"}</definedName>
    <definedName name="er" localSheetId="2" hidden="1">{#N/A,#N/A,TRUE,"GLOBAL";#N/A,#N/A,TRUE,"RUSTICOS";#N/A,#N/A,TRUE,"INMUEBLES"}</definedName>
    <definedName name="er" localSheetId="25" hidden="1">{#N/A,#N/A,TRUE,"GLOBAL";#N/A,#N/A,TRUE,"RUSTICOS";#N/A,#N/A,TRUE,"INMUEBLES"}</definedName>
    <definedName name="er" hidden="1">{#N/A,#N/A,TRUE,"GLOBAL";#N/A,#N/A,TRUE,"RUSTICOS";#N/A,#N/A,TRUE,"INMUEBLES"}</definedName>
    <definedName name="ere" localSheetId="2" hidden="1">{#N/A,#N/A,TRUE,"GLOBAL";#N/A,#N/A,TRUE,"RUSTICOS";#N/A,#N/A,TRUE,"INMUEBLES"}</definedName>
    <definedName name="ere" localSheetId="25" hidden="1">{#N/A,#N/A,TRUE,"GLOBAL";#N/A,#N/A,TRUE,"RUSTICOS";#N/A,#N/A,TRUE,"INMUEBLES"}</definedName>
    <definedName name="ere" hidden="1">{#N/A,#N/A,TRUE,"GLOBAL";#N/A,#N/A,TRUE,"RUSTICOS";#N/A,#N/A,TRUE,"INMUEBLES"}</definedName>
    <definedName name="erfef" localSheetId="2" hidden="1">{#N/A,#N/A,TRUE,"GLOBAL";#N/A,#N/A,TRUE,"RUSTICOS";#N/A,#N/A,TRUE,"INMUEBLES"}</definedName>
    <definedName name="erfef" localSheetId="25" hidden="1">{#N/A,#N/A,TRUE,"GLOBAL";#N/A,#N/A,TRUE,"RUSTICOS";#N/A,#N/A,TRUE,"INMUEBLES"}</definedName>
    <definedName name="erfef" hidden="1">{#N/A,#N/A,TRUE,"GLOBAL";#N/A,#N/A,TRUE,"RUSTICOS";#N/A,#N/A,TRUE,"INMUEBLES"}</definedName>
    <definedName name="ERT" localSheetId="2" hidden="1">{#N/A,#N/A,TRUE,"GLOBAL";#N/A,#N/A,TRUE,"RUSTICOS";#N/A,#N/A,TRUE,"INMUEBLES"}</definedName>
    <definedName name="ERT" localSheetId="25" hidden="1">{#N/A,#N/A,TRUE,"GLOBAL";#N/A,#N/A,TRUE,"RUSTICOS";#N/A,#N/A,TRUE,"INMUEBLES"}</definedName>
    <definedName name="ERT" hidden="1">{#N/A,#N/A,TRUE,"GLOBAL";#N/A,#N/A,TRUE,"RUSTICOS";#N/A,#N/A,TRUE,"INMUEBLES"}</definedName>
    <definedName name="ｆ" localSheetId="2" hidden="1">{#N/A,#N/A,FALSE,"全社"}</definedName>
    <definedName name="ｆ" localSheetId="25" hidden="1">{#N/A,#N/A,FALSE,"全社"}</definedName>
    <definedName name="ｆ" hidden="1">{#N/A,#N/A,FALSE,"全社"}</definedName>
    <definedName name="F5F" localSheetId="2" hidden="1">{#N/A,#N/A,TRUE,"GLOBAL";#N/A,#N/A,TRUE,"RUSTICOS";#N/A,#N/A,TRUE,"INMUEBLES"}</definedName>
    <definedName name="F5F" localSheetId="25" hidden="1">{#N/A,#N/A,TRUE,"GLOBAL";#N/A,#N/A,TRUE,"RUSTICOS";#N/A,#N/A,TRUE,"INMUEBLES"}</definedName>
    <definedName name="F5F" hidden="1">{#N/A,#N/A,TRUE,"GLOBAL";#N/A,#N/A,TRUE,"RUSTICOS";#N/A,#N/A,TRUE,"INMUEBLES"}</definedName>
    <definedName name="fd" localSheetId="2" hidden="1">{#N/A,#N/A,TRUE,"GLOBAL";#N/A,#N/A,TRUE,"RUSTICOS";#N/A,#N/A,TRUE,"INMUEBLES"}</definedName>
    <definedName name="fd" localSheetId="25" hidden="1">{#N/A,#N/A,TRUE,"GLOBAL";#N/A,#N/A,TRUE,"RUSTICOS";#N/A,#N/A,TRUE,"INMUEBLES"}</definedName>
    <definedName name="fd" hidden="1">{#N/A,#N/A,TRUE,"GLOBAL";#N/A,#N/A,TRUE,"RUSTICOS";#N/A,#N/A,TRUE,"INMUEBLES"}</definedName>
    <definedName name="fde" localSheetId="2" hidden="1">{#N/A,#N/A,TRUE,"GLOBAL";#N/A,#N/A,TRUE,"RUSTICOS";#N/A,#N/A,TRUE,"INMUEBLES"}</definedName>
    <definedName name="fde" localSheetId="25" hidden="1">{#N/A,#N/A,TRUE,"GLOBAL";#N/A,#N/A,TRUE,"RUSTICOS";#N/A,#N/A,TRUE,"INMUEBLES"}</definedName>
    <definedName name="fde" hidden="1">{#N/A,#N/A,TRUE,"GLOBAL";#N/A,#N/A,TRUE,"RUSTICOS";#N/A,#N/A,TRUE,"INMUEBLES"}</definedName>
    <definedName name="fff" localSheetId="2" hidden="1">{#N/A,#N/A,FALSE,"Aging Summary";#N/A,#N/A,FALSE,"Ratio Analysis";#N/A,#N/A,FALSE,"Test 120 Day Accts";#N/A,#N/A,FALSE,"Tickmarks"}</definedName>
    <definedName name="fff" localSheetId="25" hidden="1">{#N/A,#N/A,FALSE,"Aging Summary";#N/A,#N/A,FALSE,"Ratio Analysis";#N/A,#N/A,FALSE,"Test 120 Day Accts";#N/A,#N/A,FALSE,"Tickmarks"}</definedName>
    <definedName name="fff" hidden="1">{#N/A,#N/A,FALSE,"Aging Summary";#N/A,#N/A,FALSE,"Ratio Analysis";#N/A,#N/A,FALSE,"Test 120 Day Accts";#N/A,#N/A,FALSE,"Tickmarks"}</definedName>
    <definedName name="FG" localSheetId="2" hidden="1">{#N/A,#N/A,TRUE,"GLOBAL";#N/A,#N/A,TRUE,"RUSTICOS";#N/A,#N/A,TRUE,"INMUEBLES"}</definedName>
    <definedName name="FG" localSheetId="25" hidden="1">{#N/A,#N/A,TRUE,"GLOBAL";#N/A,#N/A,TRUE,"RUSTICOS";#N/A,#N/A,TRUE,"INMUEBLES"}</definedName>
    <definedName name="FG" hidden="1">{#N/A,#N/A,TRUE,"GLOBAL";#N/A,#N/A,TRUE,"RUSTICOS";#N/A,#N/A,TRUE,"INMUEBLES"}</definedName>
    <definedName name="fgf" localSheetId="2" hidden="1">{#N/A,#N/A,TRUE,"GLOBAL";#N/A,#N/A,TRUE,"RUSTICOS";#N/A,#N/A,TRUE,"INMUEBLES"}</definedName>
    <definedName name="fgf" localSheetId="25" hidden="1">{#N/A,#N/A,TRUE,"GLOBAL";#N/A,#N/A,TRUE,"RUSTICOS";#N/A,#N/A,TRUE,"INMUEBLES"}</definedName>
    <definedName name="fgf" hidden="1">{#N/A,#N/A,TRUE,"GLOBAL";#N/A,#N/A,TRUE,"RUSTICOS";#N/A,#N/A,TRUE,"INMUEBLES"}</definedName>
    <definedName name="fsddf" localSheetId="2" hidden="1">{#N/A,#N/A,TRUE,"GLOBAL";#N/A,#N/A,TRUE,"RUSTICOS";#N/A,#N/A,TRUE,"INMUEBLES"}</definedName>
    <definedName name="fsddf" localSheetId="25" hidden="1">{#N/A,#N/A,TRUE,"GLOBAL";#N/A,#N/A,TRUE,"RUSTICOS";#N/A,#N/A,TRUE,"INMUEBLES"}</definedName>
    <definedName name="fsddf" hidden="1">{#N/A,#N/A,TRUE,"GLOBAL";#N/A,#N/A,TRUE,"RUSTICOS";#N/A,#N/A,TRUE,"INMUEBLES"}</definedName>
    <definedName name="G6G" localSheetId="2" hidden="1">{#N/A,#N/A,TRUE,"GLOBAL";#N/A,#N/A,TRUE,"RUSTICOS";#N/A,#N/A,TRUE,"INMUEBLES"}</definedName>
    <definedName name="G6G" localSheetId="25" hidden="1">{#N/A,#N/A,TRUE,"GLOBAL";#N/A,#N/A,TRUE,"RUSTICOS";#N/A,#N/A,TRUE,"INMUEBLES"}</definedName>
    <definedName name="G6G" hidden="1">{#N/A,#N/A,TRUE,"GLOBAL";#N/A,#N/A,TRUE,"RUSTICOS";#N/A,#N/A,TRUE,"INMUEBLES"}</definedName>
    <definedName name="GFR" localSheetId="2" hidden="1">{#N/A,#N/A,TRUE,"GLOBAL";#N/A,#N/A,TRUE,"RUSTICOS";#N/A,#N/A,TRUE,"INMUEBLES"}</definedName>
    <definedName name="GFR" localSheetId="25" hidden="1">{#N/A,#N/A,TRUE,"GLOBAL";#N/A,#N/A,TRUE,"RUSTICOS";#N/A,#N/A,TRUE,"INMUEBLES"}</definedName>
    <definedName name="GFR" hidden="1">{#N/A,#N/A,TRUE,"GLOBAL";#N/A,#N/A,TRUE,"RUSTICOS";#N/A,#N/A,TRUE,"INMUEBLES"}</definedName>
    <definedName name="gg" localSheetId="2" hidden="1">{#N/A,#N/A,FALSE,"Aging Summary";#N/A,#N/A,FALSE,"Ratio Analysis";#N/A,#N/A,FALSE,"Test 120 Day Accts";#N/A,#N/A,FALSE,"Tickmarks"}</definedName>
    <definedName name="gg" localSheetId="25" hidden="1">{#N/A,#N/A,FALSE,"Aging Summary";#N/A,#N/A,FALSE,"Ratio Analysis";#N/A,#N/A,FALSE,"Test 120 Day Accts";#N/A,#N/A,FALSE,"Tickmarks"}</definedName>
    <definedName name="gg" hidden="1">{#N/A,#N/A,FALSE,"Aging Summary";#N/A,#N/A,FALSE,"Ratio Analysis";#N/A,#N/A,FALSE,"Test 120 Day Accts";#N/A,#N/A,FALSE,"Tickmarks"}</definedName>
    <definedName name="ggg" localSheetId="2" hidden="1">{#N/A,#N/A,FALSE,"Aging Summary";#N/A,#N/A,FALSE,"Ratio Analysis";#N/A,#N/A,FALSE,"Test 120 Day Accts";#N/A,#N/A,FALSE,"Tickmarks"}</definedName>
    <definedName name="ggg" localSheetId="25" hidden="1">{#N/A,#N/A,FALSE,"Aging Summary";#N/A,#N/A,FALSE,"Ratio Analysis";#N/A,#N/A,FALSE,"Test 120 Day Accts";#N/A,#N/A,FALSE,"Tickmarks"}</definedName>
    <definedName name="ggg" hidden="1">{#N/A,#N/A,FALSE,"Aging Summary";#N/A,#N/A,FALSE,"Ratio Analysis";#N/A,#N/A,FALSE,"Test 120 Day Accts";#N/A,#N/A,FALSE,"Tickmarks"}</definedName>
    <definedName name="ghd" localSheetId="2" hidden="1">{#N/A,#N/A,FALSE,"Aging Summary";#N/A,#N/A,FALSE,"Ratio Analysis";#N/A,#N/A,FALSE,"Test 120 Day Accts";#N/A,#N/A,FALSE,"Tickmarks"}</definedName>
    <definedName name="ghd" localSheetId="25" hidden="1">{#N/A,#N/A,FALSE,"Aging Summary";#N/A,#N/A,FALSE,"Ratio Analysis";#N/A,#N/A,FALSE,"Test 120 Day Accts";#N/A,#N/A,FALSE,"Tickmarks"}</definedName>
    <definedName name="ghd" hidden="1">{#N/A,#N/A,FALSE,"Aging Summary";#N/A,#N/A,FALSE,"Ratio Analysis";#N/A,#N/A,FALSE,"Test 120 Day Accts";#N/A,#N/A,FALSE,"Tickmarks"}</definedName>
    <definedName name="GTR" localSheetId="2" hidden="1">{#N/A,#N/A,TRUE,"GLOBAL";#N/A,#N/A,TRUE,"RUSTICOS";#N/A,#N/A,TRUE,"INMUEBLES"}</definedName>
    <definedName name="GTR" localSheetId="25" hidden="1">{#N/A,#N/A,TRUE,"GLOBAL";#N/A,#N/A,TRUE,"RUSTICOS";#N/A,#N/A,TRUE,"INMUEBLES"}</definedName>
    <definedName name="GTR" hidden="1">{#N/A,#N/A,TRUE,"GLOBAL";#N/A,#N/A,TRUE,"RUSTICOS";#N/A,#N/A,TRUE,"INMUEBLES"}</definedName>
    <definedName name="H7Y" localSheetId="2" hidden="1">{#N/A,#N/A,TRUE,"GLOBAL";#N/A,#N/A,TRUE,"RUSTICOS";#N/A,#N/A,TRUE,"INMUEBLES"}</definedName>
    <definedName name="H7Y" localSheetId="25" hidden="1">{#N/A,#N/A,TRUE,"GLOBAL";#N/A,#N/A,TRUE,"RUSTICOS";#N/A,#N/A,TRUE,"INMUEBLES"}</definedName>
    <definedName name="H7Y" hidden="1">{#N/A,#N/A,TRUE,"GLOBAL";#N/A,#N/A,TRUE,"RUSTICOS";#N/A,#N/A,TRUE,"INMUEBLES"}</definedName>
    <definedName name="H8H" localSheetId="2" hidden="1">{#N/A,#N/A,TRUE,"GLOBAL";#N/A,#N/A,TRUE,"RUSTICOS";#N/A,#N/A,TRUE,"INMUEBLES"}</definedName>
    <definedName name="H8H" localSheetId="25" hidden="1">{#N/A,#N/A,TRUE,"GLOBAL";#N/A,#N/A,TRUE,"RUSTICOS";#N/A,#N/A,TRUE,"INMUEBLES"}</definedName>
    <definedName name="H8H" hidden="1">{#N/A,#N/A,TRUE,"GLOBAL";#N/A,#N/A,TRUE,"RUSTICOS";#N/A,#N/A,TRUE,"INMUEBLES"}</definedName>
    <definedName name="hist" localSheetId="2" hidden="1">{#N/A,#N/A,FALSE,"Aging Summary";#N/A,#N/A,FALSE,"Ratio Analysis";#N/A,#N/A,FALSE,"Test 120 Day Accts";#N/A,#N/A,FALSE,"Tickmarks"}</definedName>
    <definedName name="hist" localSheetId="25" hidden="1">{#N/A,#N/A,FALSE,"Aging Summary";#N/A,#N/A,FALSE,"Ratio Analysis";#N/A,#N/A,FALSE,"Test 120 Day Accts";#N/A,#N/A,FALSE,"Tickmarks"}</definedName>
    <definedName name="hist" hidden="1">{#N/A,#N/A,FALSE,"Aging Summary";#N/A,#N/A,FALSE,"Ratio Analysis";#N/A,#N/A,FALSE,"Test 120 Day Accts";#N/A,#N/A,FALSE,"Tickmarks"}</definedName>
    <definedName name="hj" localSheetId="2" hidden="1">{#N/A,#N/A,TRUE,"GLOBAL";#N/A,#N/A,TRUE,"RUSTICOS";#N/A,#N/A,TRUE,"INMUEBLES"}</definedName>
    <definedName name="hj" localSheetId="25" hidden="1">{#N/A,#N/A,TRUE,"GLOBAL";#N/A,#N/A,TRUE,"RUSTICOS";#N/A,#N/A,TRUE,"INMUEBLES"}</definedName>
    <definedName name="hj" hidden="1">{#N/A,#N/A,TRUE,"GLOBAL";#N/A,#N/A,TRUE,"RUSTICOS";#N/A,#N/A,TRUE,"INMUEBLES"}</definedName>
    <definedName name="HJK" localSheetId="2" hidden="1">{#N/A,#N/A,TRUE,"GLOBAL";#N/A,#N/A,TRUE,"RUSTICOS";#N/A,#N/A,TRUE,"INMUEBLES"}</definedName>
    <definedName name="HJK" localSheetId="25" hidden="1">{#N/A,#N/A,TRUE,"GLOBAL";#N/A,#N/A,TRUE,"RUSTICOS";#N/A,#N/A,TRUE,"INMUEBLES"}</definedName>
    <definedName name="HJK" hidden="1">{#N/A,#N/A,TRUE,"GLOBAL";#N/A,#N/A,TRUE,"RUSTICOS";#N/A,#N/A,TRUE,"INMUEBLES"}</definedName>
    <definedName name="HTML_C" localSheetId="2" hidden="1">{"'Sheet1'!$A$12:$K$107"}</definedName>
    <definedName name="HTML_C" localSheetId="25" hidden="1">{"'Sheet1'!$A$12:$K$107"}</definedName>
    <definedName name="HTML_C" hidden="1">{"'Sheet1'!$A$12:$K$107"}</definedName>
    <definedName name="HTML_CodePage" hidden="1">1252</definedName>
    <definedName name="HTML_Control" localSheetId="2" hidden="1">{"'Sheet1'!$A$12:$K$107"}</definedName>
    <definedName name="HTML_Control" localSheetId="25" hidden="1">{"'Sheet1'!$A$12:$K$107"}</definedName>
    <definedName name="HTML_Control" hidden="1">{"'Sheet1'!$A$12:$K$107"}</definedName>
    <definedName name="HTML_Description" hidden="1">""</definedName>
    <definedName name="HTML_Email" hidden="1">""</definedName>
    <definedName name="HTML_Header" hidden="1">"Cost of Capital"</definedName>
    <definedName name="HTML_LastUpdate" hidden="1">"9/11/00"</definedName>
    <definedName name="HTML_LineAfter" hidden="1">TRUE</definedName>
    <definedName name="HTML_LineBefore" hidden="1">TRUE</definedName>
    <definedName name="HTML_Name" hidden="1">"Aswath Damodaran"</definedName>
    <definedName name="HTML_OBDlg2" hidden="1">TRUE</definedName>
    <definedName name="HTML_OBDlg4" hidden="1">TRUE</definedName>
    <definedName name="HTML_OS" hidden="1">1</definedName>
    <definedName name="HTML_PathFile" hidden="1">"K:\financial\Budget\summary.htm"</definedName>
    <definedName name="HTML_PathFileMac" hidden="1">"Macintosh HD:Web Site “~adamodar”:pc:datasets:MyHTML.html"</definedName>
    <definedName name="HTML_Title" hidden="1">"wacc"</definedName>
    <definedName name="I8O" localSheetId="2" hidden="1">{#N/A,#N/A,TRUE,"GLOBAL";#N/A,#N/A,TRUE,"RUSTICOS";#N/A,#N/A,TRUE,"INMUEBLES"}</definedName>
    <definedName name="I8O" localSheetId="25" hidden="1">{#N/A,#N/A,TRUE,"GLOBAL";#N/A,#N/A,TRUE,"RUSTICOS";#N/A,#N/A,TRUE,"INMUEBLES"}</definedName>
    <definedName name="I8O" hidden="1">{#N/A,#N/A,TRUE,"GLOBAL";#N/A,#N/A,TRUE,"RUSTICOS";#N/A,#N/A,TRUE,"INMUEBLES"}</definedName>
    <definedName name="ias" hidden="1">'[11]P&amp;L IT'!#REF!</definedName>
    <definedName name="ii" localSheetId="2" hidden="1">{#N/A,#N/A,FALSE,"Aging Summary";#N/A,#N/A,FALSE,"Ratio Analysis";#N/A,#N/A,FALSE,"Test 120 Day Accts";#N/A,#N/A,FALSE,"Tickmarks"}</definedName>
    <definedName name="ii" localSheetId="25" hidden="1">{#N/A,#N/A,FALSE,"Aging Summary";#N/A,#N/A,FALSE,"Ratio Analysis";#N/A,#N/A,FALSE,"Test 120 Day Accts";#N/A,#N/A,FALSE,"Tickmarks"}</definedName>
    <definedName name="ii" hidden="1">{#N/A,#N/A,FALSE,"Aging Summary";#N/A,#N/A,FALSE,"Ratio Analysis";#N/A,#N/A,FALSE,"Test 120 Day Accts";#N/A,#N/A,FALSE,"Tickmarks"}</definedName>
    <definedName name="iii" localSheetId="2" hidden="1">{#N/A,#N/A,FALSE,"Aging Summary";#N/A,#N/A,FALSE,"Ratio Analysis";#N/A,#N/A,FALSE,"Test 120 Day Accts";#N/A,#N/A,FALSE,"Tickmarks"}</definedName>
    <definedName name="iii" localSheetId="25" hidden="1">{#N/A,#N/A,FALSE,"Aging Summary";#N/A,#N/A,FALSE,"Ratio Analysis";#N/A,#N/A,FALSE,"Test 120 Day Accts";#N/A,#N/A,FALSE,"Tickmarks"}</definedName>
    <definedName name="iii" hidden="1">{#N/A,#N/A,FALSE,"Aging Summary";#N/A,#N/A,FALSE,"Ratio Analysis";#N/A,#N/A,FALSE,"Test 120 Day Accts";#N/A,#N/A,FALSE,"Tickmarks"}</definedName>
    <definedName name="Impostos" localSheetId="2" hidden="1">{#N/A,#N/A,FALSE,"UK";#N/A,#N/A,FALSE,"FR";#N/A,#N/A,FALSE,"SWE";#N/A,#N/A,FALSE,"BE";#N/A,#N/A,FALSE,"IT";#N/A,#N/A,FALSE,"SP";#N/A,#N/A,FALSE,"GE";#N/A,#N/A,FALSE,"PO";#N/A,#N/A,FALSE,"SWI";#N/A,#N/A,FALSE,"NON"}</definedName>
    <definedName name="Impostos" localSheetId="25" hidden="1">{#N/A,#N/A,FALSE,"UK";#N/A,#N/A,FALSE,"FR";#N/A,#N/A,FALSE,"SWE";#N/A,#N/A,FALSE,"BE";#N/A,#N/A,FALSE,"IT";#N/A,#N/A,FALSE,"SP";#N/A,#N/A,FALSE,"GE";#N/A,#N/A,FALSE,"PO";#N/A,#N/A,FALSE,"SWI";#N/A,#N/A,FALSE,"NON"}</definedName>
    <definedName name="Impostos" hidden="1">{#N/A,#N/A,FALSE,"UK";#N/A,#N/A,FALSE,"FR";#N/A,#N/A,FALSE,"SWE";#N/A,#N/A,FALSE,"BE";#N/A,#N/A,FALSE,"IT";#N/A,#N/A,FALSE,"SP";#N/A,#N/A,FALSE,"GE";#N/A,#N/A,FALSE,"PO";#N/A,#N/A,FALSE,"SWI";#N/A,#N/A,FALSE,"NON"}</definedName>
    <definedName name="IOP" localSheetId="2" hidden="1">{#N/A,#N/A,TRUE,"GLOBAL";#N/A,#N/A,TRUE,"RUSTICOS";#N/A,#N/A,TRUE,"INMUEBLES"}</definedName>
    <definedName name="IOP" localSheetId="25" hidden="1">{#N/A,#N/A,TRUE,"GLOBAL";#N/A,#N/A,TRUE,"RUSTICOS";#N/A,#N/A,TRUE,"INMUEBLES"}</definedName>
    <definedName name="IOP" hidden="1">{#N/A,#N/A,TRUE,"GLOBAL";#N/A,#N/A,TRUE,"RUSTICOS";#N/A,#N/A,TRUE,"INMUEBLES"}</definedName>
    <definedName name="JJJ" localSheetId="2" hidden="1">{#N/A,#N/A,TRUE,"GLOBAL";#N/A,#N/A,TRUE,"RUSTICOS";#N/A,#N/A,TRUE,"INMUEBLES"}</definedName>
    <definedName name="JJJ" localSheetId="25" hidden="1">{#N/A,#N/A,TRUE,"GLOBAL";#N/A,#N/A,TRUE,"RUSTICOS";#N/A,#N/A,TRUE,"INMUEBLES"}</definedName>
    <definedName name="JJJ" hidden="1">{#N/A,#N/A,TRUE,"GLOBAL";#N/A,#N/A,TRUE,"RUSTICOS";#N/A,#N/A,TRUE,"INMUEBLES"}</definedName>
    <definedName name="JK" localSheetId="2" hidden="1">{#N/A,#N/A,TRUE,"GLOBAL";#N/A,#N/A,TRUE,"RUSTICOS";#N/A,#N/A,TRUE,"INMUEBLES"}</definedName>
    <definedName name="JK" localSheetId="25" hidden="1">{#N/A,#N/A,TRUE,"GLOBAL";#N/A,#N/A,TRUE,"RUSTICOS";#N/A,#N/A,TRUE,"INMUEBLES"}</definedName>
    <definedName name="JK" hidden="1">{#N/A,#N/A,TRUE,"GLOBAL";#N/A,#N/A,TRUE,"RUSTICOS";#N/A,#N/A,TRUE,"INMUEBLES"}</definedName>
    <definedName name="K8K" localSheetId="2" hidden="1">{#N/A,#N/A,TRUE,"GLOBAL";#N/A,#N/A,TRUE,"RUSTICOS";#N/A,#N/A,TRUE,"INMUEBLES"}</definedName>
    <definedName name="K8K" localSheetId="25" hidden="1">{#N/A,#N/A,TRUE,"GLOBAL";#N/A,#N/A,TRUE,"RUSTICOS";#N/A,#N/A,TRUE,"INMUEBLES"}</definedName>
    <definedName name="K8K" hidden="1">{#N/A,#N/A,TRUE,"GLOBAL";#N/A,#N/A,TRUE,"RUSTICOS";#N/A,#N/A,TRUE,"INMUEBLES"}</definedName>
    <definedName name="KKK" localSheetId="2" hidden="1">{#N/A,#N/A,TRUE,"GLOBAL";#N/A,#N/A,TRUE,"RUSTICOS";#N/A,#N/A,TRUE,"INMUEBLES"}</definedName>
    <definedName name="KKK" localSheetId="25" hidden="1">{#N/A,#N/A,TRUE,"GLOBAL";#N/A,#N/A,TRUE,"RUSTICOS";#N/A,#N/A,TRUE,"INMUEBLES"}</definedName>
    <definedName name="KKK" hidden="1">{#N/A,#N/A,TRUE,"GLOBAL";#N/A,#N/A,TRUE,"RUSTICOS";#N/A,#N/A,TRUE,"INMUEBLES"}</definedName>
    <definedName name="kl" localSheetId="2" hidden="1">{#N/A,#N/A,TRUE,"GLOBAL";#N/A,#N/A,TRUE,"RUSTICOS";#N/A,#N/A,TRUE,"INMUEBLES"}</definedName>
    <definedName name="kl" localSheetId="25" hidden="1">{#N/A,#N/A,TRUE,"GLOBAL";#N/A,#N/A,TRUE,"RUSTICOS";#N/A,#N/A,TRUE,"INMUEBLES"}</definedName>
    <definedName name="kl" hidden="1">{#N/A,#N/A,TRUE,"GLOBAL";#N/A,#N/A,TRUE,"RUSTICOS";#N/A,#N/A,TRUE,"INMUEBLES"}</definedName>
    <definedName name="ktzuk" localSheetId="2" hidden="1">{#N/A,#N/A,FALSE,"Aging Summary";#N/A,#N/A,FALSE,"Ratio Analysis";#N/A,#N/A,FALSE,"Test 120 Day Accts";#N/A,#N/A,FALSE,"Tickmarks"}</definedName>
    <definedName name="ktzuk" localSheetId="25" hidden="1">{#N/A,#N/A,FALSE,"Aging Summary";#N/A,#N/A,FALSE,"Ratio Analysis";#N/A,#N/A,FALSE,"Test 120 Day Accts";#N/A,#N/A,FALSE,"Tickmarks"}</definedName>
    <definedName name="ktzuk" hidden="1">{#N/A,#N/A,FALSE,"Aging Summary";#N/A,#N/A,FALSE,"Ratio Analysis";#N/A,#N/A,FALSE,"Test 120 Day Accts";#N/A,#N/A,FALSE,"Tickmarks"}</definedName>
    <definedName name="L0L" localSheetId="2" hidden="1">{#N/A,#N/A,TRUE,"GLOBAL";#N/A,#N/A,TRUE,"RUSTICOS";#N/A,#N/A,TRUE,"INMUEBLES"}</definedName>
    <definedName name="L0L" localSheetId="25" hidden="1">{#N/A,#N/A,TRUE,"GLOBAL";#N/A,#N/A,TRUE,"RUSTICOS";#N/A,#N/A,TRUE,"INMUEBLES"}</definedName>
    <definedName name="L0L" hidden="1">{#N/A,#N/A,TRUE,"GLOBAL";#N/A,#N/A,TRUE,"RUSTICOS";#N/A,#N/A,TRUE,"INMUEBLES"}</definedName>
    <definedName name="LK" localSheetId="2" hidden="1">{#N/A,#N/A,TRUE,"GLOBAL";#N/A,#N/A,TRUE,"RUSTICOS";#N/A,#N/A,TRUE,"INMUEBLES"}</definedName>
    <definedName name="LK" localSheetId="25" hidden="1">{#N/A,#N/A,TRUE,"GLOBAL";#N/A,#N/A,TRUE,"RUSTICOS";#N/A,#N/A,TRUE,"INMUEBLES"}</definedName>
    <definedName name="LK" hidden="1">{#N/A,#N/A,TRUE,"GLOBAL";#N/A,#N/A,TRUE,"RUSTICOS";#N/A,#N/A,TRUE,"INMUEBLES"}</definedName>
    <definedName name="lkj" localSheetId="2" hidden="1">{#N/A,#N/A,FALSE,"Aging Summary";#N/A,#N/A,FALSE,"Ratio Analysis";#N/A,#N/A,FALSE,"Test 120 Day Accts";#N/A,#N/A,FALSE,"Tickmarks"}</definedName>
    <definedName name="lkj" localSheetId="25" hidden="1">{#N/A,#N/A,FALSE,"Aging Summary";#N/A,#N/A,FALSE,"Ratio Analysis";#N/A,#N/A,FALSE,"Test 120 Day Accts";#N/A,#N/A,FALSE,"Tickmarks"}</definedName>
    <definedName name="lkj" hidden="1">{#N/A,#N/A,FALSE,"Aging Summary";#N/A,#N/A,FALSE,"Ratio Analysis";#N/A,#N/A,FALSE,"Test 120 Day Accts";#N/A,#N/A,FALSE,"Tickmarks"}</definedName>
    <definedName name="LLL" localSheetId="2" hidden="1">{#N/A,#N/A,TRUE,"GLOBAL";#N/A,#N/A,TRUE,"RUSTICOS";#N/A,#N/A,TRUE,"INMUEBLES"}</definedName>
    <definedName name="LLL" localSheetId="25" hidden="1">{#N/A,#N/A,TRUE,"GLOBAL";#N/A,#N/A,TRUE,"RUSTICOS";#N/A,#N/A,TRUE,"INMUEBLES"}</definedName>
    <definedName name="LLL" hidden="1">{#N/A,#N/A,TRUE,"GLOBAL";#N/A,#N/A,TRUE,"RUSTICOS";#N/A,#N/A,TRUE,"INMUEBLES"}</definedName>
    <definedName name="LÑ" localSheetId="2" hidden="1">{#N/A,#N/A,TRUE,"GLOBAL";#N/A,#N/A,TRUE,"RUSTICOS";#N/A,#N/A,TRUE,"INMUEBLES"}</definedName>
    <definedName name="LÑ" localSheetId="25" hidden="1">{#N/A,#N/A,TRUE,"GLOBAL";#N/A,#N/A,TRUE,"RUSTICOS";#N/A,#N/A,TRUE,"INMUEBLES"}</definedName>
    <definedName name="LÑ" hidden="1">{#N/A,#N/A,TRUE,"GLOBAL";#N/A,#N/A,TRUE,"RUSTICOS";#N/A,#N/A,TRUE,"INMUEBLES"}</definedName>
    <definedName name="MailYN">[10]Configuration!$M$68</definedName>
    <definedName name="MJK" localSheetId="2" hidden="1">{#N/A,#N/A,TRUE,"GLOBAL";#N/A,#N/A,TRUE,"RUSTICOS";#N/A,#N/A,TRUE,"INMUEBLES"}</definedName>
    <definedName name="MJK" localSheetId="25" hidden="1">{#N/A,#N/A,TRUE,"GLOBAL";#N/A,#N/A,TRUE,"RUSTICOS";#N/A,#N/A,TRUE,"INMUEBLES"}</definedName>
    <definedName name="MJK" hidden="1">{#N/A,#N/A,TRUE,"GLOBAL";#N/A,#N/A,TRUE,"RUSTICOS";#N/A,#N/A,TRUE,"INMUEBLES"}</definedName>
    <definedName name="MJU" localSheetId="2" hidden="1">{#N/A,#N/A,TRUE,"GLOBAL";#N/A,#N/A,TRUE,"RUSTICOS";#N/A,#N/A,TRUE,"INMUEBLES"}</definedName>
    <definedName name="MJU" localSheetId="25" hidden="1">{#N/A,#N/A,TRUE,"GLOBAL";#N/A,#N/A,TRUE,"RUSTICOS";#N/A,#N/A,TRUE,"INMUEBLES"}</definedName>
    <definedName name="MJU" hidden="1">{#N/A,#N/A,TRUE,"GLOBAL";#N/A,#N/A,TRUE,"RUSTICOS";#N/A,#N/A,TRUE,"INMUEBLES"}</definedName>
    <definedName name="month">[10]Configuration!$J$5</definedName>
    <definedName name="month1">[10]Configuration!$J$6</definedName>
    <definedName name="mor.2" localSheetId="2" hidden="1">{#N/A,#N/A,TRUE,"GLOBAL";#N/A,#N/A,TRUE,"RUSTICOS";#N/A,#N/A,TRUE,"INMUEBLES"}</definedName>
    <definedName name="mor.2" localSheetId="25" hidden="1">{#N/A,#N/A,TRUE,"GLOBAL";#N/A,#N/A,TRUE,"RUSTICOS";#N/A,#N/A,TRUE,"INMUEBLES"}</definedName>
    <definedName name="mor.2" hidden="1">{#N/A,#N/A,TRUE,"GLOBAL";#N/A,#N/A,TRUE,"RUSTICOS";#N/A,#N/A,TRUE,"INMUEBLES"}</definedName>
    <definedName name="n" localSheetId="2" hidden="1">{#N/A,#N/A,FALSE,"Aging Summary";#N/A,#N/A,FALSE,"Ratio Analysis";#N/A,#N/A,FALSE,"Test 120 Day Accts";#N/A,#N/A,FALSE,"Tickmarks"}</definedName>
    <definedName name="n" localSheetId="25" hidden="1">{#N/A,#N/A,FALSE,"Aging Summary";#N/A,#N/A,FALSE,"Ratio Analysis";#N/A,#N/A,FALSE,"Test 120 Day Accts";#N/A,#N/A,FALSE,"Tickmarks"}</definedName>
    <definedName name="n" hidden="1">{#N/A,#N/A,FALSE,"Aging Summary";#N/A,#N/A,FALSE,"Ratio Analysis";#N/A,#N/A,FALSE,"Test 120 Day Accts";#N/A,#N/A,FALSE,"Tickmarks"}</definedName>
    <definedName name="name" localSheetId="2" hidden="1">{#N/A,#N/A,FALSE,"Aging Summary";#N/A,#N/A,FALSE,"Ratio Analysis";#N/A,#N/A,FALSE,"Test 120 Day Accts";#N/A,#N/A,FALSE,"Tickmarks"}</definedName>
    <definedName name="name" localSheetId="25" hidden="1">{#N/A,#N/A,FALSE,"Aging Summary";#N/A,#N/A,FALSE,"Ratio Analysis";#N/A,#N/A,FALSE,"Test 120 Day Accts";#N/A,#N/A,FALSE,"Tickmarks"}</definedName>
    <definedName name="name" hidden="1">{#N/A,#N/A,FALSE,"Aging Summary";#N/A,#N/A,FALSE,"Ratio Analysis";#N/A,#N/A,FALSE,"Test 120 Day Accts";#N/A,#N/A,FALSE,"Tickmarks"}</definedName>
    <definedName name="NHJ" localSheetId="2" hidden="1">{#N/A,#N/A,TRUE,"GLOBAL";#N/A,#N/A,TRUE,"RUSTICOS";#N/A,#N/A,TRUE,"INMUEBLES"}</definedName>
    <definedName name="NHJ" localSheetId="25" hidden="1">{#N/A,#N/A,TRUE,"GLOBAL";#N/A,#N/A,TRUE,"RUSTICOS";#N/A,#N/A,TRUE,"INMUEBLES"}</definedName>
    <definedName name="NHJ" hidden="1">{#N/A,#N/A,TRUE,"GLOBAL";#N/A,#N/A,TRUE,"RUSTICOS";#N/A,#N/A,TRUE,"INMUEBLES"}</definedName>
    <definedName name="NHY" localSheetId="2" hidden="1">{#N/A,#N/A,TRUE,"GLOBAL";#N/A,#N/A,TRUE,"RUSTICOS";#N/A,#N/A,TRUE,"INMUEBLES"}</definedName>
    <definedName name="NHY" localSheetId="25" hidden="1">{#N/A,#N/A,TRUE,"GLOBAL";#N/A,#N/A,TRUE,"RUSTICOS";#N/A,#N/A,TRUE,"INMUEBLES"}</definedName>
    <definedName name="NHY" hidden="1">{#N/A,#N/A,TRUE,"GLOBAL";#N/A,#N/A,TRUE,"RUSTICOS";#N/A,#N/A,TRUE,"INMUEBLES"}</definedName>
    <definedName name="ÑÑÑ" localSheetId="2" hidden="1">{#N/A,#N/A,TRUE,"GLOBAL";#N/A,#N/A,TRUE,"RUSTICOS";#N/A,#N/A,TRUE,"INMUEBLES"}</definedName>
    <definedName name="ÑÑÑ" localSheetId="25" hidden="1">{#N/A,#N/A,TRUE,"GLOBAL";#N/A,#N/A,TRUE,"RUSTICOS";#N/A,#N/A,TRUE,"INMUEBLES"}</definedName>
    <definedName name="ÑÑÑ" hidden="1">{#N/A,#N/A,TRUE,"GLOBAL";#N/A,#N/A,TRUE,"RUSTICOS";#N/A,#N/A,TRUE,"INMUEBLES"}</definedName>
    <definedName name="O9L" localSheetId="2" hidden="1">{#N/A,#N/A,TRUE,"GLOBAL";#N/A,#N/A,TRUE,"RUSTICOS";#N/A,#N/A,TRUE,"INMUEBLES"}</definedName>
    <definedName name="O9L" localSheetId="25" hidden="1">{#N/A,#N/A,TRUE,"GLOBAL";#N/A,#N/A,TRUE,"RUSTICOS";#N/A,#N/A,TRUE,"INMUEBLES"}</definedName>
    <definedName name="O9L" hidden="1">{#N/A,#N/A,TRUE,"GLOBAL";#N/A,#N/A,TRUE,"RUSTICOS";#N/A,#N/A,TRUE,"INMUEBLES"}</definedName>
    <definedName name="ODF_FINLAND_V2">#REF!</definedName>
    <definedName name="oo" localSheetId="2" hidden="1">{#N/A,#N/A,FALSE,"Aging Summary";#N/A,#N/A,FALSE,"Ratio Analysis";#N/A,#N/A,FALSE,"Test 120 Day Accts";#N/A,#N/A,FALSE,"Tickmarks"}</definedName>
    <definedName name="oo" localSheetId="25" hidden="1">{#N/A,#N/A,FALSE,"Aging Summary";#N/A,#N/A,FALSE,"Ratio Analysis";#N/A,#N/A,FALSE,"Test 120 Day Accts";#N/A,#N/A,FALSE,"Tickmarks"}</definedName>
    <definedName name="oo" hidden="1">{#N/A,#N/A,FALSE,"Aging Summary";#N/A,#N/A,FALSE,"Ratio Analysis";#N/A,#N/A,FALSE,"Test 120 Day Accts";#N/A,#N/A,FALSE,"Tickmarks"}</definedName>
    <definedName name="ooo" localSheetId="2" hidden="1">{#N/A,#N/A,FALSE,"Aging Summary";#N/A,#N/A,FALSE,"Ratio Analysis";#N/A,#N/A,FALSE,"Test 120 Day Accts";#N/A,#N/A,FALSE,"Tickmarks"}</definedName>
    <definedName name="ooo" localSheetId="25" hidden="1">{#N/A,#N/A,FALSE,"Aging Summary";#N/A,#N/A,FALSE,"Ratio Analysis";#N/A,#N/A,FALSE,"Test 120 Day Accts";#N/A,#N/A,FALSE,"Tickmarks"}</definedName>
    <definedName name="ooo" hidden="1">{#N/A,#N/A,FALSE,"Aging Summary";#N/A,#N/A,FALSE,"Ratio Analysis";#N/A,#N/A,FALSE,"Test 120 Day Accts";#N/A,#N/A,FALSE,"Tickmarks"}</definedName>
    <definedName name="op" localSheetId="2" hidden="1">{#N/A,#N/A,TRUE,"GLOBAL";#N/A,#N/A,TRUE,"RUSTICOS";#N/A,#N/A,TRUE,"INMUEBLES"}</definedName>
    <definedName name="op" localSheetId="25" hidden="1">{#N/A,#N/A,TRUE,"GLOBAL";#N/A,#N/A,TRUE,"RUSTICOS";#N/A,#N/A,TRUE,"INMUEBLES"}</definedName>
    <definedName name="op" hidden="1">{#N/A,#N/A,TRUE,"GLOBAL";#N/A,#N/A,TRUE,"RUSTICOS";#N/A,#N/A,TRUE,"INMUEBLES"}</definedName>
    <definedName name="Period">[10]Configuration!$L$5</definedName>
    <definedName name="Period1">[10]Configuration!$L$6</definedName>
    <definedName name="pp" localSheetId="2" hidden="1">{#N/A,#N/A,FALSE,"Aging Summary";#N/A,#N/A,FALSE,"Ratio Analysis";#N/A,#N/A,FALSE,"Test 120 Day Accts";#N/A,#N/A,FALSE,"Tickmarks"}</definedName>
    <definedName name="pp" localSheetId="25" hidden="1">{#N/A,#N/A,FALSE,"Aging Summary";#N/A,#N/A,FALSE,"Ratio Analysis";#N/A,#N/A,FALSE,"Test 120 Day Accts";#N/A,#N/A,FALSE,"Tickmarks"}</definedName>
    <definedName name="pp" hidden="1">{#N/A,#N/A,FALSE,"Aging Summary";#N/A,#N/A,FALSE,"Ratio Analysis";#N/A,#N/A,FALSE,"Test 120 Day Accts";#N/A,#N/A,FALSE,"Tickmarks"}</definedName>
    <definedName name="ppp" localSheetId="2" hidden="1">{#N/A,#N/A,FALSE,"Aging Summary";#N/A,#N/A,FALSE,"Ratio Analysis";#N/A,#N/A,FALSE,"Test 120 Day Accts";#N/A,#N/A,FALSE,"Tickmarks"}</definedName>
    <definedName name="ppp" localSheetId="25" hidden="1">{#N/A,#N/A,FALSE,"Aging Summary";#N/A,#N/A,FALSE,"Ratio Analysis";#N/A,#N/A,FALSE,"Test 120 Day Accts";#N/A,#N/A,FALSE,"Tickmarks"}</definedName>
    <definedName name="ppp" hidden="1">{#N/A,#N/A,FALSE,"Aging Summary";#N/A,#N/A,FALSE,"Ratio Analysis";#N/A,#N/A,FALSE,"Test 120 Day Accts";#N/A,#N/A,FALSE,"Tickmarks"}</definedName>
    <definedName name="_xlnm.Print_Area" localSheetId="11">'CR1-A'!$A$1:$J$38</definedName>
    <definedName name="_xlnm.Print_Area" localSheetId="14">'CR1-A (DK)'!$A$4:$K$42</definedName>
    <definedName name="_xlnm.Print_Area" localSheetId="15">'CR1-A (FI)'!$A$4:$K$42</definedName>
    <definedName name="_xlnm.Print_Area" localSheetId="16">'CR1-A (IR)'!$A$4:$K$42</definedName>
    <definedName name="_xlnm.Print_Area" localSheetId="12">'CR1-A (NO)'!$A$4:$K$42</definedName>
    <definedName name="_xlnm.Print_Area" localSheetId="13">'CR1-A (SW)'!$A$4:$K$42</definedName>
    <definedName name="_xlnm.Print_Area" localSheetId="17">'CR1-A (UK)'!$A$4:$K$42</definedName>
    <definedName name="_xlnm.Print_Area" localSheetId="18">'CR1-B'!$A$2:$I$39</definedName>
    <definedName name="_xlnm.Print_Area" localSheetId="20">'CR4'!$A$1:$I$22</definedName>
    <definedName name="_xlnm.Print_Area" localSheetId="21">'CR5'!$A$1:$U$16</definedName>
    <definedName name="_xlnm.Print_Area" localSheetId="22">'CR6'!$A$1:$P$2</definedName>
    <definedName name="_xlnm.Print_Area" localSheetId="23">'CR8'!$A$1:$I$24</definedName>
    <definedName name="_xlnm.Print_Area" localSheetId="7">'CRB-B'!$A$1:$G$33</definedName>
    <definedName name="_xlnm.Print_Area" localSheetId="8">'CRB-C'!$A$2:$K$39</definedName>
    <definedName name="_xlnm.Print_Area" localSheetId="9">'CRB-D'!$A$1:$X$32</definedName>
    <definedName name="_xlnm.Print_Area" localSheetId="10">'CRB-E'!$A$2:$K$36</definedName>
    <definedName name="PUB_FileID" hidden="1">"L10003363.xls"</definedName>
    <definedName name="PUB_UserID" hidden="1">"MAYERX"</definedName>
    <definedName name="Q" localSheetId="2" hidden="1">{#N/A,#N/A,FALSE,"全社"}</definedName>
    <definedName name="Q" localSheetId="25" hidden="1">{#N/A,#N/A,FALSE,"全社"}</definedName>
    <definedName name="Q" hidden="1">{#N/A,#N/A,FALSE,"全社"}</definedName>
    <definedName name="qq" localSheetId="2" hidden="1">{#N/A,#N/A,FALSE,"Aging Summary";#N/A,#N/A,FALSE,"Ratio Analysis";#N/A,#N/A,FALSE,"Test 120 Day Accts";#N/A,#N/A,FALSE,"Tickmarks"}</definedName>
    <definedName name="qq" localSheetId="25" hidden="1">{#N/A,#N/A,FALSE,"Aging Summary";#N/A,#N/A,FALSE,"Ratio Analysis";#N/A,#N/A,FALSE,"Test 120 Day Accts";#N/A,#N/A,FALSE,"Tickmarks"}</definedName>
    <definedName name="qq" hidden="1">{#N/A,#N/A,FALSE,"Aging Summary";#N/A,#N/A,FALSE,"Ratio Analysis";#N/A,#N/A,FALSE,"Test 120 Day Accts";#N/A,#N/A,FALSE,"Tickmarks"}</definedName>
    <definedName name="QQQ" localSheetId="2" hidden="1">{#N/A,#N/A,TRUE,"GLOBAL";#N/A,#N/A,TRUE,"RUSTICOS";#N/A,#N/A,TRUE,"INMUEBLES"}</definedName>
    <definedName name="QQQ" localSheetId="25" hidden="1">{#N/A,#N/A,TRUE,"GLOBAL";#N/A,#N/A,TRUE,"RUSTICOS";#N/A,#N/A,TRUE,"INMUEBLES"}</definedName>
    <definedName name="QQQ" hidden="1">{#N/A,#N/A,TRUE,"GLOBAL";#N/A,#N/A,TRUE,"RUSTICOS";#N/A,#N/A,TRUE,"INMUEBLES"}</definedName>
    <definedName name="qqqq" localSheetId="2" hidden="1">{#N/A,#N/A,FALSE,"Aging Summary";#N/A,#N/A,FALSE,"Ratio Analysis";#N/A,#N/A,FALSE,"Test 120 Day Accts";#N/A,#N/A,FALSE,"Tickmarks"}</definedName>
    <definedName name="qqqq" localSheetId="25" hidden="1">{#N/A,#N/A,FALSE,"Aging Summary";#N/A,#N/A,FALSE,"Ratio Analysis";#N/A,#N/A,FALSE,"Test 120 Day Accts";#N/A,#N/A,FALSE,"Tickmarks"}</definedName>
    <definedName name="qqqq" hidden="1">{#N/A,#N/A,FALSE,"Aging Summary";#N/A,#N/A,FALSE,"Ratio Analysis";#N/A,#N/A,FALSE,"Test 120 Day Accts";#N/A,#N/A,FALSE,"Tickmarks"}</definedName>
    <definedName name="QWE" localSheetId="2" hidden="1">{#N/A,#N/A,TRUE,"GLOBAL";#N/A,#N/A,TRUE,"RUSTICOS";#N/A,#N/A,TRUE,"INMUEBLES"}</definedName>
    <definedName name="QWE" localSheetId="25" hidden="1">{#N/A,#N/A,TRUE,"GLOBAL";#N/A,#N/A,TRUE,"RUSTICOS";#N/A,#N/A,TRUE,"INMUEBLES"}</definedName>
    <definedName name="QWE" hidden="1">{#N/A,#N/A,TRUE,"GLOBAL";#N/A,#N/A,TRUE,"RUSTICOS";#N/A,#N/A,TRUE,"INMUEBLES"}</definedName>
    <definedName name="Ratings" localSheetId="2">[12]Ratings!$B$25:$F$59</definedName>
    <definedName name="Ratings" localSheetId="25">[12]Ratings!$B$25:$F$59</definedName>
    <definedName name="Ratings">[13]Ratings!$B$25:$F$59</definedName>
    <definedName name="redo" localSheetId="2" hidden="1">{#N/A,#N/A,FALSE,"ACQ_GRAPHS";#N/A,#N/A,FALSE,"T_1 GRAPHS";#N/A,#N/A,FALSE,"T_2 GRAPHS";#N/A,#N/A,FALSE,"COMB_GRAPHS"}</definedName>
    <definedName name="redo" localSheetId="25" hidden="1">{#N/A,#N/A,FALSE,"ACQ_GRAPHS";#N/A,#N/A,FALSE,"T_1 GRAPHS";#N/A,#N/A,FALSE,"T_2 GRAPHS";#N/A,#N/A,FALSE,"COMB_GRAPHS"}</definedName>
    <definedName name="redo" hidden="1">{#N/A,#N/A,FALSE,"ACQ_GRAPHS";#N/A,#N/A,FALSE,"T_1 GRAPHS";#N/A,#N/A,FALSE,"T_2 GRAPHS";#N/A,#N/A,FALSE,"COMB_GRAPHS"}</definedName>
    <definedName name="rf" localSheetId="2" hidden="1">{#N/A,#N/A,FALSE,"COVER PAGE";#N/A,#N/A,FALSE,"TABLE OF CONTENTS";#N/A,#N/A,FALSE,"INCSTAT";#N/A,#N/A,FALSE,"SBU TRENDS";#N/A,#N/A,FALSE,"ASSETS";#N/A,#N/A,FALSE,"LIABILITIES";#N/A,#N/A,FALSE,"P &amp; L CURRENT";#N/A,#N/A,FALSE,"CASH FLOW";#N/A,#N/A,FALSE,"AGING";#N/A,#N/A,FALSE,"TOPTEN";#N/A,#N/A,FALSE,"LINE OF CREDIT";#N/A,#N/A,FALSE,"RV VAR P&amp;L";#N/A,#N/A,FALSE,"SUM LOCATION";#N/A,#N/A,FALSE,"HEADCOUNT";#N/A,#N/A,FALSE,"RV TRENDED";#N/A,#N/A,FALSE,"MV TRENDED";#N/A,#N/A,FALSE,"SG&amp;A TREND";#N/A,#N/A,FALSE,"SG&amp;A PLAN VS ACT";#N/A,#N/A,FALSE,"ADM SYS ACTUAL";#N/A,#N/A,FALSE,"SALES &amp; SBU ACTUAL";#N/A,#N/A,FALSE,"ADM SYS VAR";#N/A,#N/A,FALSE,"SALES &amp; SBU VAR"}</definedName>
    <definedName name="rf" localSheetId="25" hidden="1">{#N/A,#N/A,FALSE,"COVER PAGE";#N/A,#N/A,FALSE,"TABLE OF CONTENTS";#N/A,#N/A,FALSE,"INCSTAT";#N/A,#N/A,FALSE,"SBU TRENDS";#N/A,#N/A,FALSE,"ASSETS";#N/A,#N/A,FALSE,"LIABILITIES";#N/A,#N/A,FALSE,"P &amp; L CURRENT";#N/A,#N/A,FALSE,"CASH FLOW";#N/A,#N/A,FALSE,"AGING";#N/A,#N/A,FALSE,"TOPTEN";#N/A,#N/A,FALSE,"LINE OF CREDIT";#N/A,#N/A,FALSE,"RV VAR P&amp;L";#N/A,#N/A,FALSE,"SUM LOCATION";#N/A,#N/A,FALSE,"HEADCOUNT";#N/A,#N/A,FALSE,"RV TRENDED";#N/A,#N/A,FALSE,"MV TRENDED";#N/A,#N/A,FALSE,"SG&amp;A TREND";#N/A,#N/A,FALSE,"SG&amp;A PLAN VS ACT";#N/A,#N/A,FALSE,"ADM SYS ACTUAL";#N/A,#N/A,FALSE,"SALES &amp; SBU ACTUAL";#N/A,#N/A,FALSE,"ADM SYS VAR";#N/A,#N/A,FALSE,"SALES &amp; SBU VAR"}</definedName>
    <definedName name="rf" hidden="1">{#N/A,#N/A,FALSE,"COVER PAGE";#N/A,#N/A,FALSE,"TABLE OF CONTENTS";#N/A,#N/A,FALSE,"INCSTAT";#N/A,#N/A,FALSE,"SBU TRENDS";#N/A,#N/A,FALSE,"ASSETS";#N/A,#N/A,FALSE,"LIABILITIES";#N/A,#N/A,FALSE,"P &amp; L CURRENT";#N/A,#N/A,FALSE,"CASH FLOW";#N/A,#N/A,FALSE,"AGING";#N/A,#N/A,FALSE,"TOPTEN";#N/A,#N/A,FALSE,"LINE OF CREDIT";#N/A,#N/A,FALSE,"RV VAR P&amp;L";#N/A,#N/A,FALSE,"SUM LOCATION";#N/A,#N/A,FALSE,"HEADCOUNT";#N/A,#N/A,FALSE,"RV TRENDED";#N/A,#N/A,FALSE,"MV TRENDED";#N/A,#N/A,FALSE,"SG&amp;A TREND";#N/A,#N/A,FALSE,"SG&amp;A PLAN VS ACT";#N/A,#N/A,FALSE,"ADM SYS ACTUAL";#N/A,#N/A,FALSE,"SALES &amp; SBU ACTUAL";#N/A,#N/A,FALSE,"ADM SYS VAR";#N/A,#N/A,FALSE,"SALES &amp; SBU VAR"}</definedName>
    <definedName name="Risk_Ger" localSheetId="2" hidden="1">{#N/A,#N/A,TRUE,"GLOBAL";#N/A,#N/A,TRUE,"RUSTICOS";#N/A,#N/A,TRUE,"INMUEBLES"}</definedName>
    <definedName name="Risk_Ger" localSheetId="25" hidden="1">{#N/A,#N/A,TRUE,"GLOBAL";#N/A,#N/A,TRUE,"RUSTICOS";#N/A,#N/A,TRUE,"INMUEBLES"}</definedName>
    <definedName name="Risk_Ger" hidden="1">{#N/A,#N/A,TRUE,"GLOBAL";#N/A,#N/A,TRUE,"RUSTICOS";#N/A,#N/A,TRUE,"INMUEBLES"}</definedName>
    <definedName name="rr" localSheetId="2" hidden="1">{#N/A,#N/A,FALSE,"Aging Summary";#N/A,#N/A,FALSE,"Ratio Analysis";#N/A,#N/A,FALSE,"Test 120 Day Accts";#N/A,#N/A,FALSE,"Tickmarks"}</definedName>
    <definedName name="rr" localSheetId="25" hidden="1">{#N/A,#N/A,FALSE,"Aging Summary";#N/A,#N/A,FALSE,"Ratio Analysis";#N/A,#N/A,FALSE,"Test 120 Day Accts";#N/A,#N/A,FALSE,"Tickmarks"}</definedName>
    <definedName name="rr" hidden="1">{#N/A,#N/A,FALSE,"Aging Summary";#N/A,#N/A,FALSE,"Ratio Analysis";#N/A,#N/A,FALSE,"Test 120 Day Accts";#N/A,#N/A,FALSE,"Tickmarks"}</definedName>
    <definedName name="rrr" localSheetId="2" hidden="1">{#N/A,#N/A,FALSE,"Aging Summary";#N/A,#N/A,FALSE,"Ratio Analysis";#N/A,#N/A,FALSE,"Test 120 Day Accts";#N/A,#N/A,FALSE,"Tickmarks"}</definedName>
    <definedName name="rrr" localSheetId="25" hidden="1">{#N/A,#N/A,FALSE,"Aging Summary";#N/A,#N/A,FALSE,"Ratio Analysis";#N/A,#N/A,FALSE,"Test 120 Day Accts";#N/A,#N/A,FALSE,"Tickmarks"}</definedName>
    <definedName name="rrr" hidden="1">{#N/A,#N/A,FALSE,"Aging Summary";#N/A,#N/A,FALSE,"Ratio Analysis";#N/A,#N/A,FALSE,"Test 120 Day Accts";#N/A,#N/A,FALSE,"Tickmarks"}</definedName>
    <definedName name="rt" localSheetId="2" hidden="1">{#N/A,#N/A,FALSE,"Aging Summary";#N/A,#N/A,FALSE,"Ratio Analysis";#N/A,#N/A,FALSE,"Test 120 Day Accts";#N/A,#N/A,FALSE,"Tickmarks"}</definedName>
    <definedName name="rt" localSheetId="25" hidden="1">{#N/A,#N/A,FALSE,"Aging Summary";#N/A,#N/A,FALSE,"Ratio Analysis";#N/A,#N/A,FALSE,"Test 120 Day Accts";#N/A,#N/A,FALSE,"Tickmarks"}</definedName>
    <definedName name="rt" hidden="1">{#N/A,#N/A,FALSE,"Aging Summary";#N/A,#N/A,FALSE,"Ratio Analysis";#N/A,#N/A,FALSE,"Test 120 Day Accts";#N/A,#N/A,FALSE,"Tickmarks"}</definedName>
    <definedName name="RTY" localSheetId="2" hidden="1">{#N/A,#N/A,TRUE,"GLOBAL";#N/A,#N/A,TRUE,"RUSTICOS";#N/A,#N/A,TRUE,"INMUEBLES"}</definedName>
    <definedName name="RTY" localSheetId="25" hidden="1">{#N/A,#N/A,TRUE,"GLOBAL";#N/A,#N/A,TRUE,"RUSTICOS";#N/A,#N/A,TRUE,"INMUEBLES"}</definedName>
    <definedName name="RTY" hidden="1">{#N/A,#N/A,TRUE,"GLOBAL";#N/A,#N/A,TRUE,"RUSTICOS";#N/A,#N/A,TRUE,"INMUEBLES"}</definedName>
    <definedName name="RWA_CON">[10]OutputReport!$U$13</definedName>
    <definedName name="S3S" localSheetId="2" hidden="1">{#N/A,#N/A,TRUE,"GLOBAL";#N/A,#N/A,TRUE,"RUSTICOS";#N/A,#N/A,TRUE,"INMUEBLES"}</definedName>
    <definedName name="S3S" localSheetId="25" hidden="1">{#N/A,#N/A,TRUE,"GLOBAL";#N/A,#N/A,TRUE,"RUSTICOS";#N/A,#N/A,TRUE,"INMUEBLES"}</definedName>
    <definedName name="S3S" hidden="1">{#N/A,#N/A,TRUE,"GLOBAL";#N/A,#N/A,TRUE,"RUSTICOS";#N/A,#N/A,TRUE,"INMUEBLES"}</definedName>
    <definedName name="sd" localSheetId="2" hidden="1">{#N/A,#N/A,TRUE,"GLOBAL";#N/A,#N/A,TRUE,"RUSTICOS";#N/A,#N/A,TRUE,"INMUEBLES"}</definedName>
    <definedName name="sd" localSheetId="25" hidden="1">{#N/A,#N/A,TRUE,"GLOBAL";#N/A,#N/A,TRUE,"RUSTICOS";#N/A,#N/A,TRUE,"INMUEBLES"}</definedName>
    <definedName name="sd" hidden="1">{#N/A,#N/A,TRUE,"GLOBAL";#N/A,#N/A,TRUE,"RUSTICOS";#N/A,#N/A,TRUE,"INMUEBLES"}</definedName>
    <definedName name="sencount" hidden="1">1</definedName>
    <definedName name="SER" localSheetId="2" hidden="1">{#N/A,#N/A,TRUE,"GLOBAL";#N/A,#N/A,TRUE,"RUSTICOS";#N/A,#N/A,TRUE,"INMUEBLES"}</definedName>
    <definedName name="SER" localSheetId="25" hidden="1">{#N/A,#N/A,TRUE,"GLOBAL";#N/A,#N/A,TRUE,"RUSTICOS";#N/A,#N/A,TRUE,"INMUEBLES"}</definedName>
    <definedName name="SER" hidden="1">{#N/A,#N/A,TRUE,"GLOBAL";#N/A,#N/A,TRUE,"RUSTICOS";#N/A,#N/A,TRUE,"INMUEBLES"}</definedName>
    <definedName name="sf" localSheetId="2" hidden="1">{#N/A,#N/A,FALSE,"Aging Summary";#N/A,#N/A,FALSE,"Ratio Analysis";#N/A,#N/A,FALSE,"Test 120 Day Accts";#N/A,#N/A,FALSE,"Tickmarks"}</definedName>
    <definedName name="sf" localSheetId="25" hidden="1">{#N/A,#N/A,FALSE,"Aging Summary";#N/A,#N/A,FALSE,"Ratio Analysis";#N/A,#N/A,FALSE,"Test 120 Day Accts";#N/A,#N/A,FALSE,"Tickmarks"}</definedName>
    <definedName name="sf" hidden="1">{#N/A,#N/A,FALSE,"Aging Summary";#N/A,#N/A,FALSE,"Ratio Analysis";#N/A,#N/A,FALSE,"Test 120 Day Accts";#N/A,#N/A,FALSE,"Tickmarks"}</definedName>
    <definedName name="solver_lin" hidden="1">0</definedName>
    <definedName name="solver_num" hidden="1">0</definedName>
    <definedName name="solver_typ" hidden="1">3</definedName>
    <definedName name="solver_val" hidden="1">400000000</definedName>
    <definedName name="subheader">[10]Configuration!$J$2</definedName>
    <definedName name="summary2" localSheetId="2" hidden="1">{#N/A,#N/A,FALSE,"Aging Summary";#N/A,#N/A,FALSE,"Ratio Analysis";#N/A,#N/A,FALSE,"Test 120 Day Accts";#N/A,#N/A,FALSE,"Tickmarks"}</definedName>
    <definedName name="summary2" localSheetId="25" hidden="1">{#N/A,#N/A,FALSE,"Aging Summary";#N/A,#N/A,FALSE,"Ratio Analysis";#N/A,#N/A,FALSE,"Test 120 Day Accts";#N/A,#N/A,FALSE,"Tickmarks"}</definedName>
    <definedName name="summary2" hidden="1">{#N/A,#N/A,FALSE,"Aging Summary";#N/A,#N/A,FALSE,"Ratio Analysis";#N/A,#N/A,FALSE,"Test 120 Day Accts";#N/A,#N/A,FALSE,"Tickmarks"}</definedName>
    <definedName name="SWE" localSheetId="2" hidden="1">{#N/A,#N/A,TRUE,"GLOBAL";#N/A,#N/A,TRUE,"RUSTICOS";#N/A,#N/A,TRUE,"INMUEBLES"}</definedName>
    <definedName name="SWE" localSheetId="25" hidden="1">{#N/A,#N/A,TRUE,"GLOBAL";#N/A,#N/A,TRUE,"RUSTICOS";#N/A,#N/A,TRUE,"INMUEBLES"}</definedName>
    <definedName name="SWE" hidden="1">{#N/A,#N/A,TRUE,"GLOBAL";#N/A,#N/A,TRUE,"RUSTICOS";#N/A,#N/A,TRUE,"INMUEBLES"}</definedName>
    <definedName name="SWW" localSheetId="2" hidden="1">{#N/A,#N/A,TRUE,"GLOBAL";#N/A,#N/A,TRUE,"RUSTICOS";#N/A,#N/A,TRUE,"INMUEBLES"}</definedName>
    <definedName name="SWW" localSheetId="25" hidden="1">{#N/A,#N/A,TRUE,"GLOBAL";#N/A,#N/A,TRUE,"RUSTICOS";#N/A,#N/A,TRUE,"INMUEBLES"}</definedName>
    <definedName name="SWW" hidden="1">{#N/A,#N/A,TRUE,"GLOBAL";#N/A,#N/A,TRUE,"RUSTICOS";#N/A,#N/A,TRUE,"INMUEBLES"}</definedName>
    <definedName name="tanya" localSheetId="2" hidden="1">{#N/A,#N/A,FALSE,"Aging Summary";#N/A,#N/A,FALSE,"Ratio Analysis";#N/A,#N/A,FALSE,"Test 120 Day Accts";#N/A,#N/A,FALSE,"Tickmarks"}</definedName>
    <definedName name="tanya" localSheetId="25" hidden="1">{#N/A,#N/A,FALSE,"Aging Summary";#N/A,#N/A,FALSE,"Ratio Analysis";#N/A,#N/A,FALSE,"Test 120 Day Accts";#N/A,#N/A,FALSE,"Tickmarks"}</definedName>
    <definedName name="tanya" hidden="1">{#N/A,#N/A,FALSE,"Aging Summary";#N/A,#N/A,FALSE,"Ratio Analysis";#N/A,#N/A,FALSE,"Test 120 Day Accts";#N/A,#N/A,FALSE,"Tickmarks"}</definedName>
    <definedName name="tertw" localSheetId="2" hidden="1">{#N/A,#N/A,FALSE,"Aging Summary";#N/A,#N/A,FALSE,"Ratio Analysis";#N/A,#N/A,FALSE,"Test 120 Day Accts";#N/A,#N/A,FALSE,"Tickmarks"}</definedName>
    <definedName name="tertw" localSheetId="25" hidden="1">{#N/A,#N/A,FALSE,"Aging Summary";#N/A,#N/A,FALSE,"Ratio Analysis";#N/A,#N/A,FALSE,"Test 120 Day Accts";#N/A,#N/A,FALSE,"Tickmarks"}</definedName>
    <definedName name="tertw" hidden="1">{#N/A,#N/A,FALSE,"Aging Summary";#N/A,#N/A,FALSE,"Ratio Analysis";#N/A,#N/A,FALSE,"Test 120 Day Accts";#N/A,#N/A,FALSE,"Tickmarks"}</definedName>
    <definedName name="TextRefCopyRangeCount" hidden="1">7</definedName>
    <definedName name="Tikmark" hidden="1">7</definedName>
    <definedName name="trurtgf" localSheetId="2" hidden="1">{#N/A,#N/A,FALSE,"Aging Summary";#N/A,#N/A,FALSE,"Ratio Analysis";#N/A,#N/A,FALSE,"Test 120 Day Accts";#N/A,#N/A,FALSE,"Tickmarks"}</definedName>
    <definedName name="trurtgf" localSheetId="25" hidden="1">{#N/A,#N/A,FALSE,"Aging Summary";#N/A,#N/A,FALSE,"Ratio Analysis";#N/A,#N/A,FALSE,"Test 120 Day Accts";#N/A,#N/A,FALSE,"Tickmarks"}</definedName>
    <definedName name="trurtgf" hidden="1">{#N/A,#N/A,FALSE,"Aging Summary";#N/A,#N/A,FALSE,"Ratio Analysis";#N/A,#N/A,FALSE,"Test 120 Day Accts";#N/A,#N/A,FALSE,"Tickmarks"}</definedName>
    <definedName name="tt" localSheetId="2" hidden="1">{#N/A,#N/A,FALSE,"Aging Summary";#N/A,#N/A,FALSE,"Ratio Analysis";#N/A,#N/A,FALSE,"Test 120 Day Accts";#N/A,#N/A,FALSE,"Tickmarks"}</definedName>
    <definedName name="tt" localSheetId="25" hidden="1">{#N/A,#N/A,FALSE,"Aging Summary";#N/A,#N/A,FALSE,"Ratio Analysis";#N/A,#N/A,FALSE,"Test 120 Day Accts";#N/A,#N/A,FALSE,"Tickmarks"}</definedName>
    <definedName name="tt" hidden="1">{#N/A,#N/A,FALSE,"Aging Summary";#N/A,#N/A,FALSE,"Ratio Analysis";#N/A,#N/A,FALSE,"Test 120 Day Accts";#N/A,#N/A,FALSE,"Tickmarks"}</definedName>
    <definedName name="TTT" localSheetId="2" hidden="1">{#N/A,#N/A,TRUE,"GLOBAL";#N/A,#N/A,TRUE,"RUSTICOS";#N/A,#N/A,TRUE,"INMUEBLES"}</definedName>
    <definedName name="TTT" localSheetId="25" hidden="1">{#N/A,#N/A,TRUE,"GLOBAL";#N/A,#N/A,TRUE,"RUSTICOS";#N/A,#N/A,TRUE,"INMUEBLES"}</definedName>
    <definedName name="TTT" hidden="1">{#N/A,#N/A,TRUE,"GLOBAL";#N/A,#N/A,TRUE,"RUSTICOS";#N/A,#N/A,TRUE,"INMUEBLES"}</definedName>
    <definedName name="tttt" localSheetId="2" hidden="1">{#N/A,#N/A,TRUE,"GLOBAL";#N/A,#N/A,TRUE,"RUSTICOS";#N/A,#N/A,TRUE,"INMUEBLES"}</definedName>
    <definedName name="tttt" localSheetId="25" hidden="1">{#N/A,#N/A,TRUE,"GLOBAL";#N/A,#N/A,TRUE,"RUSTICOS";#N/A,#N/A,TRUE,"INMUEBLES"}</definedName>
    <definedName name="tttt" hidden="1">{#N/A,#N/A,TRUE,"GLOBAL";#N/A,#N/A,TRUE,"RUSTICOS";#N/A,#N/A,TRUE,"INMUEBLES"}</definedName>
    <definedName name="ty" localSheetId="2" hidden="1">{#N/A,#N/A,TRUE,"GLOBAL";#N/A,#N/A,TRUE,"RUSTICOS";#N/A,#N/A,TRUE,"INMUEBLES"}</definedName>
    <definedName name="ty" localSheetId="25" hidden="1">{#N/A,#N/A,TRUE,"GLOBAL";#N/A,#N/A,TRUE,"RUSTICOS";#N/A,#N/A,TRUE,"INMUEBLES"}</definedName>
    <definedName name="ty" hidden="1">{#N/A,#N/A,TRUE,"GLOBAL";#N/A,#N/A,TRUE,"RUSTICOS";#N/A,#N/A,TRUE,"INMUEBLES"}</definedName>
    <definedName name="TYH" localSheetId="2" hidden="1">{#N/A,#N/A,TRUE,"GLOBAL";#N/A,#N/A,TRUE,"RUSTICOS";#N/A,#N/A,TRUE,"INMUEBLES"}</definedName>
    <definedName name="TYH" localSheetId="25" hidden="1">{#N/A,#N/A,TRUE,"GLOBAL";#N/A,#N/A,TRUE,"RUSTICOS";#N/A,#N/A,TRUE,"INMUEBLES"}</definedName>
    <definedName name="TYH" hidden="1">{#N/A,#N/A,TRUE,"GLOBAL";#N/A,#N/A,TRUE,"RUSTICOS";#N/A,#N/A,TRUE,"INMUEBLES"}</definedName>
    <definedName name="ui" localSheetId="2" hidden="1">{#N/A,#N/A,TRUE,"GLOBAL";#N/A,#N/A,TRUE,"RUSTICOS";#N/A,#N/A,TRUE,"INMUEBLES"}</definedName>
    <definedName name="ui" localSheetId="25" hidden="1">{#N/A,#N/A,TRUE,"GLOBAL";#N/A,#N/A,TRUE,"RUSTICOS";#N/A,#N/A,TRUE,"INMUEBLES"}</definedName>
    <definedName name="ui" hidden="1">{#N/A,#N/A,TRUE,"GLOBAL";#N/A,#N/A,TRUE,"RUSTICOS";#N/A,#N/A,TRUE,"INMUEBLES"}</definedName>
    <definedName name="uu" localSheetId="2" hidden="1">{#N/A,#N/A,FALSE,"Aging Summary";#N/A,#N/A,FALSE,"Ratio Analysis";#N/A,#N/A,FALSE,"Test 120 Day Accts";#N/A,#N/A,FALSE,"Tickmarks"}</definedName>
    <definedName name="uu" localSheetId="25" hidden="1">{#N/A,#N/A,FALSE,"Aging Summary";#N/A,#N/A,FALSE,"Ratio Analysis";#N/A,#N/A,FALSE,"Test 120 Day Accts";#N/A,#N/A,FALSE,"Tickmarks"}</definedName>
    <definedName name="uu" hidden="1">{#N/A,#N/A,FALSE,"Aging Summary";#N/A,#N/A,FALSE,"Ratio Analysis";#N/A,#N/A,FALSE,"Test 120 Day Accts";#N/A,#N/A,FALSE,"Tickmarks"}</definedName>
    <definedName name="uuu" localSheetId="2" hidden="1">{#N/A,#N/A,FALSE,"Aging Summary";#N/A,#N/A,FALSE,"Ratio Analysis";#N/A,#N/A,FALSE,"Test 120 Day Accts";#N/A,#N/A,FALSE,"Tickmarks"}</definedName>
    <definedName name="uuu" localSheetId="25" hidden="1">{#N/A,#N/A,FALSE,"Aging Summary";#N/A,#N/A,FALSE,"Ratio Analysis";#N/A,#N/A,FALSE,"Test 120 Day Accts";#N/A,#N/A,FALSE,"Tickmarks"}</definedName>
    <definedName name="uuu" hidden="1">{#N/A,#N/A,FALSE,"Aging Summary";#N/A,#N/A,FALSE,"Ratio Analysis";#N/A,#N/A,FALSE,"Test 120 Day Accts";#N/A,#N/A,FALSE,"Tickmarks"}</definedName>
    <definedName name="v" localSheetId="2" hidden="1">{#N/A,#N/A,FALSE,"Aging Summary";#N/A,#N/A,FALSE,"Ratio Analysis";#N/A,#N/A,FALSE,"Test 120 Day Accts";#N/A,#N/A,FALSE,"Tickmarks"}</definedName>
    <definedName name="v" localSheetId="25" hidden="1">{#N/A,#N/A,FALSE,"Aging Summary";#N/A,#N/A,FALSE,"Ratio Analysis";#N/A,#N/A,FALSE,"Test 120 Day Accts";#N/A,#N/A,FALSE,"Tickmarks"}</definedName>
    <definedName name="v" hidden="1">{#N/A,#N/A,FALSE,"Aging Summary";#N/A,#N/A,FALSE,"Ratio Analysis";#N/A,#N/A,FALSE,"Test 120 Day Accts";#N/A,#N/A,FALSE,"Tickmarks"}</definedName>
    <definedName name="V5R" localSheetId="2" hidden="1">{#N/A,#N/A,TRUE,"GLOBAL";#N/A,#N/A,TRUE,"RUSTICOS";#N/A,#N/A,TRUE,"INMUEBLES"}</definedName>
    <definedName name="V5R" localSheetId="25" hidden="1">{#N/A,#N/A,TRUE,"GLOBAL";#N/A,#N/A,TRUE,"RUSTICOS";#N/A,#N/A,TRUE,"INMUEBLES"}</definedName>
    <definedName name="V5R" hidden="1">{#N/A,#N/A,TRUE,"GLOBAL";#N/A,#N/A,TRUE,"RUSTICOS";#N/A,#N/A,TRUE,"INMUEBLES"}</definedName>
    <definedName name="VB" localSheetId="2" hidden="1">{#N/A,#N/A,TRUE,"GLOBAL";#N/A,#N/A,TRUE,"RUSTICOS";#N/A,#N/A,TRUE,"INMUEBLES"}</definedName>
    <definedName name="VB" localSheetId="25" hidden="1">{#N/A,#N/A,TRUE,"GLOBAL";#N/A,#N/A,TRUE,"RUSTICOS";#N/A,#N/A,TRUE,"INMUEBLES"}</definedName>
    <definedName name="VB" hidden="1">{#N/A,#N/A,TRUE,"GLOBAL";#N/A,#N/A,TRUE,"RUSTICOS";#N/A,#N/A,TRUE,"INMUEBLES"}</definedName>
    <definedName name="VBN" localSheetId="2" hidden="1">{#N/A,#N/A,TRUE,"GLOBAL";#N/A,#N/A,TRUE,"RUSTICOS";#N/A,#N/A,TRUE,"INMUEBLES"}</definedName>
    <definedName name="VBN" localSheetId="25" hidden="1">{#N/A,#N/A,TRUE,"GLOBAL";#N/A,#N/A,TRUE,"RUSTICOS";#N/A,#N/A,TRUE,"INMUEBLES"}</definedName>
    <definedName name="VBN" hidden="1">{#N/A,#N/A,TRUE,"GLOBAL";#N/A,#N/A,TRUE,"RUSTICOS";#N/A,#N/A,TRUE,"INMUEBLES"}</definedName>
    <definedName name="VFG" localSheetId="2" hidden="1">{#N/A,#N/A,TRUE,"GLOBAL";#N/A,#N/A,TRUE,"RUSTICOS";#N/A,#N/A,TRUE,"INMUEBLES"}</definedName>
    <definedName name="VFG" localSheetId="25" hidden="1">{#N/A,#N/A,TRUE,"GLOBAL";#N/A,#N/A,TRUE,"RUSTICOS";#N/A,#N/A,TRUE,"INMUEBLES"}</definedName>
    <definedName name="VFG" hidden="1">{#N/A,#N/A,TRUE,"GLOBAL";#N/A,#N/A,TRUE,"RUSTICOS";#N/A,#N/A,TRUE,"INMUEBLES"}</definedName>
    <definedName name="VFGT" localSheetId="2" hidden="1">{#N/A,#N/A,TRUE,"GLOBAL";#N/A,#N/A,TRUE,"RUSTICOS";#N/A,#N/A,TRUE,"INMUEBLES"}</definedName>
    <definedName name="VFGT" localSheetId="25" hidden="1">{#N/A,#N/A,TRUE,"GLOBAL";#N/A,#N/A,TRUE,"RUSTICOS";#N/A,#N/A,TRUE,"INMUEBLES"}</definedName>
    <definedName name="VFGT" hidden="1">{#N/A,#N/A,TRUE,"GLOBAL";#N/A,#N/A,TRUE,"RUSTICOS";#N/A,#N/A,TRUE,"INMUEBLES"}</definedName>
    <definedName name="W" localSheetId="2" hidden="1">{#N/A,#N/A,FALSE,"全社"}</definedName>
    <definedName name="W" localSheetId="25" hidden="1">{#N/A,#N/A,FALSE,"全社"}</definedName>
    <definedName name="W" hidden="1">{#N/A,#N/A,FALSE,"全社"}</definedName>
    <definedName name="W2W" localSheetId="2" hidden="1">{#N/A,#N/A,TRUE,"GLOBAL";#N/A,#N/A,TRUE,"RUSTICOS";#N/A,#N/A,TRUE,"INMUEBLES"}</definedName>
    <definedName name="W2W" localSheetId="25" hidden="1">{#N/A,#N/A,TRUE,"GLOBAL";#N/A,#N/A,TRUE,"RUSTICOS";#N/A,#N/A,TRUE,"INMUEBLES"}</definedName>
    <definedName name="W2W" hidden="1">{#N/A,#N/A,TRUE,"GLOBAL";#N/A,#N/A,TRUE,"RUSTICOS";#N/A,#N/A,TRUE,"INMUEBLES"}</definedName>
    <definedName name="we" localSheetId="2" hidden="1">{#N/A,#N/A,TRUE,"GLOBAL";#N/A,#N/A,TRUE,"RUSTICOS";#N/A,#N/A,TRUE,"INMUEBLES"}</definedName>
    <definedName name="we" localSheetId="25" hidden="1">{#N/A,#N/A,TRUE,"GLOBAL";#N/A,#N/A,TRUE,"RUSTICOS";#N/A,#N/A,TRUE,"INMUEBLES"}</definedName>
    <definedName name="we" hidden="1">{#N/A,#N/A,TRUE,"GLOBAL";#N/A,#N/A,TRUE,"RUSTICOS";#N/A,#N/A,TRUE,"INMUEBLES"}</definedName>
    <definedName name="WER" localSheetId="2" hidden="1">{#N/A,#N/A,TRUE,"GLOBAL";#N/A,#N/A,TRUE,"RUSTICOS";#N/A,#N/A,TRUE,"INMUEBLES"}</definedName>
    <definedName name="WER" localSheetId="25" hidden="1">{#N/A,#N/A,TRUE,"GLOBAL";#N/A,#N/A,TRUE,"RUSTICOS";#N/A,#N/A,TRUE,"INMUEBLES"}</definedName>
    <definedName name="WER" hidden="1">{#N/A,#N/A,TRUE,"GLOBAL";#N/A,#N/A,TRUE,"RUSTICOS";#N/A,#N/A,TRUE,"INMUEBLES"}</definedName>
    <definedName name="wrn" localSheetId="2" hidden="1">{"glc1",#N/A,FALSE,"GLC";"glc2",#N/A,FALSE,"GLC";"glc3",#N/A,FALSE,"GLC";"glc4",#N/A,FALSE,"GLC";"glc5",#N/A,FALSE,"GLC"}</definedName>
    <definedName name="wrn" localSheetId="25" hidden="1">{"glc1",#N/A,FALSE,"GLC";"glc2",#N/A,FALSE,"GLC";"glc3",#N/A,FALSE,"GLC";"glc4",#N/A,FALSE,"GLC";"glc5",#N/A,FALSE,"GLC"}</definedName>
    <definedName name="wrn" hidden="1">{"glc1",#N/A,FALSE,"GLC";"glc2",#N/A,FALSE,"GLC";"glc3",#N/A,FALSE,"GLC";"glc4",#N/A,FALSE,"GLC";"glc5",#N/A,FALSE,"GLC"}</definedName>
    <definedName name="wrn.Aging._.and._.Trend._.Analysis." localSheetId="2" hidden="1">{#N/A,#N/A,FALSE,"Aging Summary";#N/A,#N/A,FALSE,"Ratio Analysis";#N/A,#N/A,FALSE,"Test 120 Day Accts";#N/A,#N/A,FALSE,"Tickmarks"}</definedName>
    <definedName name="wrn.Aging._.and._.Trend._.Analysis." localSheetId="25" hidden="1">{#N/A,#N/A,FALSE,"Aging Summary";#N/A,#N/A,FALSE,"Ratio Analysis";#N/A,#N/A,FALSE,"Test 120 Day Accts";#N/A,#N/A,FALSE,"Tickmarks"}</definedName>
    <definedName name="wrn.Aging._.and._.Trend._.Analysis." hidden="1">{#N/A,#N/A,FALSE,"Aging Summary";#N/A,#N/A,FALSE,"Ratio Analysis";#N/A,#N/A,FALSE,"Test 120 Day Accts";#N/A,#N/A,FALSE,"Tickmarks"}</definedName>
    <definedName name="wrn.Aging.and._Trend._.Analysis.2" localSheetId="2" hidden="1">{#N/A,#N/A,FALSE,"Aging Summary";#N/A,#N/A,FALSE,"Ratio Analysis";#N/A,#N/A,FALSE,"Test 120 Day Accts";#N/A,#N/A,FALSE,"Tickmarks"}</definedName>
    <definedName name="wrn.Aging.and._Trend._.Analysis.2" localSheetId="25" hidden="1">{#N/A,#N/A,FALSE,"Aging Summary";#N/A,#N/A,FALSE,"Ratio Analysis";#N/A,#N/A,FALSE,"Test 120 Day Accts";#N/A,#N/A,FALSE,"Tickmarks"}</definedName>
    <definedName name="wrn.Aging.and._Trend._.Analysis.2" hidden="1">{#N/A,#N/A,FALSE,"Aging Summary";#N/A,#N/A,FALSE,"Ratio Analysis";#N/A,#N/A,FALSE,"Test 120 Day Accts";#N/A,#N/A,FALSE,"Tickmarks"}</definedName>
    <definedName name="wrn.ALL." localSheetId="2" hidden="1">{#N/A,#N/A,FALSE,"INPUTS";#N/A,#N/A,FALSE,"PROFORMA BSHEET";#N/A,#N/A,FALSE,"COMBINED";#N/A,#N/A,FALSE,"ACQUIROR";#N/A,#N/A,FALSE,"TARGET 1";#N/A,#N/A,FALSE,"TARGET 2";#N/A,#N/A,FALSE,"HIGH YIELD";#N/A,#N/A,FALSE,"OVERFUND"}</definedName>
    <definedName name="wrn.ALL." localSheetId="25" hidden="1">{#N/A,#N/A,FALSE,"INPUTS";#N/A,#N/A,FALSE,"PROFORMA BSHEET";#N/A,#N/A,FALSE,"COMBINED";#N/A,#N/A,FALSE,"ACQUIROR";#N/A,#N/A,FALSE,"TARGET 1";#N/A,#N/A,FALSE,"TARGET 2";#N/A,#N/A,FALSE,"HIGH YIELD";#N/A,#N/A,FALSE,"OVERFUND"}</definedName>
    <definedName name="wrn.ALL." hidden="1">{#N/A,#N/A,FALSE,"INPUTS";#N/A,#N/A,FALSE,"PROFORMA BSHEET";#N/A,#N/A,FALSE,"COMBINED";#N/A,#N/A,FALSE,"ACQUIROR";#N/A,#N/A,FALSE,"TARGET 1";#N/A,#N/A,FALSE,"TARGET 2";#N/A,#N/A,FALSE,"HIGH YIELD";#N/A,#N/A,FALSE,"OVERFUND"}</definedName>
    <definedName name="wrn.All._.Pages." localSheetId="2" hidden="1">{"income statement",#N/A,FALSE,"P&amp;L";"Balance Sheet",#N/A,FALSE,"BS";"Cash Flow",#N/A,FALSE,"CF";"Debt and Interest",#N/A,FALSE,"Debt &amp; Int";"Working Capital",#N/A,FALSE,"Wking Cap";"Capex and Depreciation",#N/A,FALSE,"Capex &amp; Depr";"Tax and Equity",#N/A,FALSE,"Tax &amp; Equity";"DCF",#N/A,FALSE,"DCF";"Sensitivity on Discount Rate",#N/A,FALSE,"Sensit-Rate";"WACC",#N/A,FALSE,"WACC";"Sensitivity on Sales Growth",#N/A,FALSE,"Sensit-Sales"}</definedName>
    <definedName name="wrn.All._.Pages." localSheetId="25" hidden="1">{"income statement",#N/A,FALSE,"P&amp;L";"Balance Sheet",#N/A,FALSE,"BS";"Cash Flow",#N/A,FALSE,"CF";"Debt and Interest",#N/A,FALSE,"Debt &amp; Int";"Working Capital",#N/A,FALSE,"Wking Cap";"Capex and Depreciation",#N/A,FALSE,"Capex &amp; Depr";"Tax and Equity",#N/A,FALSE,"Tax &amp; Equity";"DCF",#N/A,FALSE,"DCF";"Sensitivity on Discount Rate",#N/A,FALSE,"Sensit-Rate";"WACC",#N/A,FALSE,"WACC";"Sensitivity on Sales Growth",#N/A,FALSE,"Sensit-Sales"}</definedName>
    <definedName name="wrn.All._.Pages." hidden="1">{"income statement",#N/A,FALSE,"P&amp;L";"Balance Sheet",#N/A,FALSE,"BS";"Cash Flow",#N/A,FALSE,"CF";"Debt and Interest",#N/A,FALSE,"Debt &amp; Int";"Working Capital",#N/A,FALSE,"Wking Cap";"Capex and Depreciation",#N/A,FALSE,"Capex &amp; Depr";"Tax and Equity",#N/A,FALSE,"Tax &amp; Equity";"DCF",#N/A,FALSE,"DCF";"Sensitivity on Discount Rate",#N/A,FALSE,"Sensit-Rate";"WACC",#N/A,FALSE,"WACC";"Sensitivity on Sales Growth",#N/A,FALSE,"Sensit-Sales"}</definedName>
    <definedName name="wrn.basicfin." localSheetId="2" hidden="1">{"assets",#N/A,FALSE,"historicBS";"liab",#N/A,FALSE,"historicBS";"is",#N/A,FALSE,"historicIS";"ratios",#N/A,FALSE,"ratios"}</definedName>
    <definedName name="wrn.basicfin." localSheetId="25" hidden="1">{"assets",#N/A,FALSE,"historicBS";"liab",#N/A,FALSE,"historicBS";"is",#N/A,FALSE,"historicIS";"ratios",#N/A,FALSE,"ratios"}</definedName>
    <definedName name="wrn.basicfin." hidden="1">{"assets",#N/A,FALSE,"historicBS";"liab",#N/A,FALSE,"historicBS";"is",#N/A,FALSE,"historicIS";"ratios",#N/A,FALSE,"ratios"}</definedName>
    <definedName name="wrn.basicfin.2" localSheetId="2" hidden="1">{"assets",#N/A,FALSE,"historicBS";"liab",#N/A,FALSE,"historicBS";"is",#N/A,FALSE,"historicIS";"ratios",#N/A,FALSE,"ratios"}</definedName>
    <definedName name="wrn.basicfin.2" localSheetId="25" hidden="1">{"assets",#N/A,FALSE,"historicBS";"liab",#N/A,FALSE,"historicBS";"is",#N/A,FALSE,"historicIS";"ratios",#N/A,FALSE,"ratios"}</definedName>
    <definedName name="wrn.basicfin.2" hidden="1">{"assets",#N/A,FALSE,"historicBS";"liab",#N/A,FALSE,"historicBS";"is",#N/A,FALSE,"historicIS";"ratios",#N/A,FALSE,"ratios"}</definedName>
    <definedName name="wrn.COMBINED." localSheetId="2" hidden="1">{#N/A,#N/A,FALSE,"INPUTS";#N/A,#N/A,FALSE,"PROFORMA BSHEET";#N/A,#N/A,FALSE,"COMBINED";#N/A,#N/A,FALSE,"HIGH YIELD";#N/A,#N/A,FALSE,"COMB_GRAPHS"}</definedName>
    <definedName name="wrn.COMBINED." localSheetId="25" hidden="1">{#N/A,#N/A,FALSE,"INPUTS";#N/A,#N/A,FALSE,"PROFORMA BSHEET";#N/A,#N/A,FALSE,"COMBINED";#N/A,#N/A,FALSE,"HIGH YIELD";#N/A,#N/A,FALSE,"COMB_GRAPHS"}</definedName>
    <definedName name="wrn.COMBINED." hidden="1">{#N/A,#N/A,FALSE,"INPUTS";#N/A,#N/A,FALSE,"PROFORMA BSHEET";#N/A,#N/A,FALSE,"COMBINED";#N/A,#N/A,FALSE,"HIGH YIELD";#N/A,#N/A,FALSE,"COMB_GRAPHS"}</definedName>
    <definedName name="wrn.DCFEpervier." localSheetId="2" hidden="1">{#N/A,#N/A,FALSE,"Inc. Statement-DCF";#N/A,#N/A,FALSE,"Assumptions";#N/A,#N/A,FALSE,"Inputs - Sales (KFF)";#N/A,#N/A,FALSE,"Inputs - Margins %";#N/A,#N/A,FALSE,"Inputs - Units";#N/A,#N/A,FALSE,"Output - Prices";#N/A,#N/A,FALSE,"Outputs - Margins (KFF)";#N/A,#N/A,FALSE,"Outputs - Costs";#N/A,#N/A,FALSE,"Outputs - Costs % ";#N/A,#N/A,FALSE,"Output - Units % Inc.";#N/A,#N/A,FALSE,"Output - Sales % Inc";#N/A,#N/A,FALSE,"Output - Prices % Inc.";#N/A,#N/A,FALSE,"WACC"}</definedName>
    <definedName name="wrn.DCFEpervier." localSheetId="25" hidden="1">{#N/A,#N/A,FALSE,"Inc. Statement-DCF";#N/A,#N/A,FALSE,"Assumptions";#N/A,#N/A,FALSE,"Inputs - Sales (KFF)";#N/A,#N/A,FALSE,"Inputs - Margins %";#N/A,#N/A,FALSE,"Inputs - Units";#N/A,#N/A,FALSE,"Output - Prices";#N/A,#N/A,FALSE,"Outputs - Margins (KFF)";#N/A,#N/A,FALSE,"Outputs - Costs";#N/A,#N/A,FALSE,"Outputs - Costs % ";#N/A,#N/A,FALSE,"Output - Units % Inc.";#N/A,#N/A,FALSE,"Output - Sales % Inc";#N/A,#N/A,FALSE,"Output - Prices % Inc.";#N/A,#N/A,FALSE,"WACC"}</definedName>
    <definedName name="wrn.DCFEpervier." hidden="1">{#N/A,#N/A,FALSE,"Inc. Statement-DCF";#N/A,#N/A,FALSE,"Assumptions";#N/A,#N/A,FALSE,"Inputs - Sales (KFF)";#N/A,#N/A,FALSE,"Inputs - Margins %";#N/A,#N/A,FALSE,"Inputs - Units";#N/A,#N/A,FALSE,"Output - Prices";#N/A,#N/A,FALSE,"Outputs - Margins (KFF)";#N/A,#N/A,FALSE,"Outputs - Costs";#N/A,#N/A,FALSE,"Outputs - Costs % ";#N/A,#N/A,FALSE,"Output - Units % Inc.";#N/A,#N/A,FALSE,"Output - Sales % Inc";#N/A,#N/A,FALSE,"Output - Prices % Inc.";#N/A,#N/A,FALSE,"WACC"}</definedName>
    <definedName name="wrn.FOBAJUDI." localSheetId="2" hidden="1">{#N/A,#N/A,TRUE,"GLOBAL";#N/A,#N/A,TRUE,"RUSTICOS";#N/A,#N/A,TRUE,"INMUEBLES"}</definedName>
    <definedName name="wrn.FOBAJUDI." localSheetId="25" hidden="1">{#N/A,#N/A,TRUE,"GLOBAL";#N/A,#N/A,TRUE,"RUSTICOS";#N/A,#N/A,TRUE,"INMUEBLES"}</definedName>
    <definedName name="wrn.FOBAJUDI." hidden="1">{#N/A,#N/A,TRUE,"GLOBAL";#N/A,#N/A,TRUE,"RUSTICOS";#N/A,#N/A,TRUE,"INMUEBLES"}</definedName>
    <definedName name="wrn.glc." localSheetId="2" hidden="1">{"glcbs",#N/A,FALSE,"GLCBS";"glccsbs",#N/A,FALSE,"GLCCSBS";"glcis",#N/A,FALSE,"GLCIS";"glccsis",#N/A,FALSE,"GLCCSIS";"glcrat1",#N/A,FALSE,"GLC-ratios1"}</definedName>
    <definedName name="wrn.glc." localSheetId="25" hidden="1">{"glcbs",#N/A,FALSE,"GLCBS";"glccsbs",#N/A,FALSE,"GLCCSBS";"glcis",#N/A,FALSE,"GLCIS";"glccsis",#N/A,FALSE,"GLCCSIS";"glcrat1",#N/A,FALSE,"GLC-ratios1"}</definedName>
    <definedName name="wrn.glc." hidden="1">{"glcbs",#N/A,FALSE,"GLCBS";"glccsbs",#N/A,FALSE,"GLCCSBS";"glcis",#N/A,FALSE,"GLCIS";"glccsis",#N/A,FALSE,"GLCCSIS";"glcrat1",#N/A,FALSE,"GLC-ratios1"}</definedName>
    <definedName name="wrn.glcpromonte." localSheetId="2" hidden="1">{"glc1",#N/A,FALSE,"GLC";"glc2",#N/A,FALSE,"GLC";"glc3",#N/A,FALSE,"GLC";"glc4",#N/A,FALSE,"GLC";"glc5",#N/A,FALSE,"GLC"}</definedName>
    <definedName name="wrn.glcpromonte." localSheetId="25" hidden="1">{"glc1",#N/A,FALSE,"GLC";"glc2",#N/A,FALSE,"GLC";"glc3",#N/A,FALSE,"GLC";"glc4",#N/A,FALSE,"GLC";"glc5",#N/A,FALSE,"GLC"}</definedName>
    <definedName name="wrn.glcpromonte." hidden="1">{"glc1",#N/A,FALSE,"GLC";"glc2",#N/A,FALSE,"GLC";"glc3",#N/A,FALSE,"GLC";"glc4",#N/A,FALSE,"GLC";"glc5",#N/A,FALSE,"GLC"}</definedName>
    <definedName name="wrn.GRAPHS." localSheetId="2" hidden="1">{#N/A,#N/A,FALSE,"ACQ_GRAPHS";#N/A,#N/A,FALSE,"T_1 GRAPHS";#N/A,#N/A,FALSE,"T_2 GRAPHS";#N/A,#N/A,FALSE,"COMB_GRAPHS"}</definedName>
    <definedName name="wrn.GRAPHS." localSheetId="25" hidden="1">{#N/A,#N/A,FALSE,"ACQ_GRAPHS";#N/A,#N/A,FALSE,"T_1 GRAPHS";#N/A,#N/A,FALSE,"T_2 GRAPHS";#N/A,#N/A,FALSE,"COMB_GRAPHS"}</definedName>
    <definedName name="wrn.GRAPHS." hidden="1">{#N/A,#N/A,FALSE,"ACQ_GRAPHS";#N/A,#N/A,FALSE,"T_1 GRAPHS";#N/A,#N/A,FALSE,"T_2 GRAPHS";#N/A,#N/A,FALSE,"COMB_GRAPHS"}</definedName>
    <definedName name="wrn.libromensual." localSheetId="2" hidden="1">{"Caratula",#N/A,FALSE,"Resumen";"libroloca",#N/A,FALSE,"gap_local";"librodolar",#N/A,FALSE,"gap_usdext"}</definedName>
    <definedName name="wrn.libromensual." localSheetId="25" hidden="1">{"Caratula",#N/A,FALSE,"Resumen";"libroloca",#N/A,FALSE,"gap_local";"librodolar",#N/A,FALSE,"gap_usdext"}</definedName>
    <definedName name="wrn.libromensual." hidden="1">{"Caratula",#N/A,FALSE,"Resumen";"libroloca",#N/A,FALSE,"gap_local";"librodolar",#N/A,FALSE,"gap_usdext"}</definedName>
    <definedName name="wrn.Print." localSheetId="2" hidden="1">{"vi1",#N/A,FALSE,"Financial Statements";"vi2",#N/A,FALSE,"Financial Statements";#N/A,#N/A,FALSE,"DCF"}</definedName>
    <definedName name="wrn.Print." localSheetId="25" hidden="1">{"vi1",#N/A,FALSE,"Financial Statements";"vi2",#N/A,FALSE,"Financial Statements";#N/A,#N/A,FALSE,"DCF"}</definedName>
    <definedName name="wrn.Print." hidden="1">{"vi1",#N/A,FALSE,"Financial Statements";"vi2",#N/A,FALSE,"Financial Statements";#N/A,#N/A,FALSE,"DCF"}</definedName>
    <definedName name="wrn.quadros." localSheetId="2" hidden="1">{"b",#N/A,FALSE,"Balanço"}</definedName>
    <definedName name="wrn.quadros." localSheetId="25" hidden="1">{"b",#N/A,FALSE,"Balanço"}</definedName>
    <definedName name="wrn.quadros." hidden="1">{"b",#N/A,FALSE,"Balanço"}</definedName>
    <definedName name="wrn.Relevant." localSheetId="2" hidden="1">{#N/A,#N/A,FALSE,"Title Page";#N/A,#N/A,FALSE,"Conclusions";#N/A,#N/A,FALSE,"Assum.";#N/A,#N/A,FALSE,"Sun  DCF-WC-Dep";#N/A,#N/A,FALSE,"MarketValue";#N/A,#N/A,FALSE,"BalSheet";#N/A,#N/A,FALSE,"WACC";#N/A,#N/A,FALSE,"PC+ Info.";#N/A,#N/A,FALSE,"PC+Info_2"}</definedName>
    <definedName name="wrn.Relevant." localSheetId="25" hidden="1">{#N/A,#N/A,FALSE,"Title Page";#N/A,#N/A,FALSE,"Conclusions";#N/A,#N/A,FALSE,"Assum.";#N/A,#N/A,FALSE,"Sun  DCF-WC-Dep";#N/A,#N/A,FALSE,"MarketValue";#N/A,#N/A,FALSE,"BalSheet";#N/A,#N/A,FALSE,"WACC";#N/A,#N/A,FALSE,"PC+ Info.";#N/A,#N/A,FALSE,"PC+Info_2"}</definedName>
    <definedName name="wrn.Relevant." hidden="1">{#N/A,#N/A,FALSE,"Title Page";#N/A,#N/A,FALSE,"Conclusions";#N/A,#N/A,FALSE,"Assum.";#N/A,#N/A,FALSE,"Sun  DCF-WC-Dep";#N/A,#N/A,FALSE,"MarketValue";#N/A,#N/A,FALSE,"BalSheet";#N/A,#N/A,FALSE,"WACC";#N/A,#N/A,FALSE,"PC+ Info.";#N/A,#N/A,FALSE,"PC+Info_2"}</definedName>
    <definedName name="wrn.Relevant1." localSheetId="2" hidden="1">{#N/A,#N/A,FALSE,"Title Page";#N/A,#N/A,FALSE,"Conclusions";#N/A,#N/A,FALSE,"Assum.";#N/A,#N/A,FALSE,"Sun  DCF-WC-Dep";#N/A,#N/A,FALSE,"MarketValue";#N/A,#N/A,FALSE,"BalSheet";#N/A,#N/A,FALSE,"WACC";#N/A,#N/A,FALSE,"PC+ Info.";#N/A,#N/A,FALSE,"PC+Info_2"}</definedName>
    <definedName name="wrn.Relevant1." localSheetId="25" hidden="1">{#N/A,#N/A,FALSE,"Title Page";#N/A,#N/A,FALSE,"Conclusions";#N/A,#N/A,FALSE,"Assum.";#N/A,#N/A,FALSE,"Sun  DCF-WC-Dep";#N/A,#N/A,FALSE,"MarketValue";#N/A,#N/A,FALSE,"BalSheet";#N/A,#N/A,FALSE,"WACC";#N/A,#N/A,FALSE,"PC+ Info.";#N/A,#N/A,FALSE,"PC+Info_2"}</definedName>
    <definedName name="wrn.Relevant1." hidden="1">{#N/A,#N/A,FALSE,"Title Page";#N/A,#N/A,FALSE,"Conclusions";#N/A,#N/A,FALSE,"Assum.";#N/A,#N/A,FALSE,"Sun  DCF-WC-Dep";#N/A,#N/A,FALSE,"MarketValue";#N/A,#N/A,FALSE,"BalSheet";#N/A,#N/A,FALSE,"WACC";#N/A,#N/A,FALSE,"PC+ Info.";#N/A,#N/A,FALSE,"PC+Info_2"}</definedName>
    <definedName name="wrn.report." localSheetId="2" hidden="1">{"a",#N/A,FALSE,"Fact Sheet";"a",#N/A,FALSE,"DCFEVA";"a",#N/A,FALSE,"Statements";"a",#N/A,FALSE,"Quarterly";"a",#N/A,FALSE,"Q Grid";"a",#N/A,FALSE,"Stockval";"a",#N/A,FALSE,"DDM"}</definedName>
    <definedName name="wrn.report." localSheetId="25" hidden="1">{"a",#N/A,FALSE,"Fact Sheet";"a",#N/A,FALSE,"DCFEVA";"a",#N/A,FALSE,"Statements";"a",#N/A,FALSE,"Quarterly";"a",#N/A,FALSE,"Q Grid";"a",#N/A,FALSE,"Stockval";"a",#N/A,FALSE,"DDM"}</definedName>
    <definedName name="wrn.report." hidden="1">{"a",#N/A,FALSE,"Fact Sheet";"a",#N/A,FALSE,"DCFEVA";"a",#N/A,FALSE,"Statements";"a",#N/A,FALSE,"Quarterly";"a",#N/A,FALSE,"Q Grid";"a",#N/A,FALSE,"Stockval";"a",#N/A,FALSE,"DDM"}</definedName>
    <definedName name="wrn.Revs." localSheetId="2" hidden="1">{"Base_rev",#N/A,FALSE,"Proj_IS_Base";"Projrev",#N/A,FALSE,"Proj_IS_wOTLC";"Delta",#N/A,FALSE,"Delta Rev_PV"}</definedName>
    <definedName name="wrn.Revs." localSheetId="25" hidden="1">{"Base_rev",#N/A,FALSE,"Proj_IS_Base";"Projrev",#N/A,FALSE,"Proj_IS_wOTLC";"Delta",#N/A,FALSE,"Delta Rev_PV"}</definedName>
    <definedName name="wrn.Revs." hidden="1">{"Base_rev",#N/A,FALSE,"Proj_IS_Base";"Projrev",#N/A,FALSE,"Proj_IS_wOTLC";"Delta",#N/A,FALSE,"Delta Rev_PV"}</definedName>
    <definedName name="wrn.sum." localSheetId="2" hidden="1">{"Opsys",#N/A,FALSE,"NPV_OPsys";"NT",#N/A,FALSE,"NPV_NT";"DevP",#N/A,FALSE,"NPV_DevPdt";"Office",#N/A,FALSE,"NPV_Office"}</definedName>
    <definedName name="wrn.sum." localSheetId="25" hidden="1">{"Opsys",#N/A,FALSE,"NPV_OPsys";"NT",#N/A,FALSE,"NPV_NT";"DevP",#N/A,FALSE,"NPV_DevPdt";"Office",#N/A,FALSE,"NPV_Office"}</definedName>
    <definedName name="wrn.sum." hidden="1">{"Opsys",#N/A,FALSE,"NPV_OPsys";"NT",#N/A,FALSE,"NPV_NT";"DevP",#N/A,FALSE,"NPV_DevPdt";"Office",#N/A,FALSE,"NPV_Office"}</definedName>
    <definedName name="wrn.Summary." localSheetId="2" hidden="1">{#N/A,#N/A,FALSE,"Capex";#N/A,#N/A,FALSE,"Market"}</definedName>
    <definedName name="wrn.Summary." localSheetId="25" hidden="1">{#N/A,#N/A,FALSE,"Capex";#N/A,#N/A,FALSE,"Market"}</definedName>
    <definedName name="wrn.Summary." hidden="1">{#N/A,#N/A,FALSE,"Capex";#N/A,#N/A,FALSE,"Market"}</definedName>
    <definedName name="wrn.SUPP." localSheetId="2" hidden="1">{#N/A,#N/A,FALSE,"COVER PAGE";#N/A,#N/A,FALSE,"TABLE OF CONTENTS";#N/A,#N/A,FALSE,"INCSTAT";#N/A,#N/A,FALSE,"SBU TRENDS";#N/A,#N/A,FALSE,"ASSETS";#N/A,#N/A,FALSE,"LIABILITIES";#N/A,#N/A,FALSE,"P &amp; L CURRENT";#N/A,#N/A,FALSE,"CASH FLOW";#N/A,#N/A,FALSE,"AGING";#N/A,#N/A,FALSE,"TOPTEN";#N/A,#N/A,FALSE,"LINE OF CREDIT";#N/A,#N/A,FALSE,"RV VAR P&amp;L";#N/A,#N/A,FALSE,"SUM LOCATION";#N/A,#N/A,FALSE,"HEADCOUNT";#N/A,#N/A,FALSE,"RV TRENDED";#N/A,#N/A,FALSE,"MV TRENDED";#N/A,#N/A,FALSE,"SG&amp;A TREND";#N/A,#N/A,FALSE,"SG&amp;A PLAN VS ACT";#N/A,#N/A,FALSE,"ADM SYS ACTUAL";#N/A,#N/A,FALSE,"SALES &amp; SBU ACTUAL";#N/A,#N/A,FALSE,"ADM SYS VAR";#N/A,#N/A,FALSE,"SALES &amp; SBU VAR"}</definedName>
    <definedName name="wrn.SUPP." localSheetId="25" hidden="1">{#N/A,#N/A,FALSE,"COVER PAGE";#N/A,#N/A,FALSE,"TABLE OF CONTENTS";#N/A,#N/A,FALSE,"INCSTAT";#N/A,#N/A,FALSE,"SBU TRENDS";#N/A,#N/A,FALSE,"ASSETS";#N/A,#N/A,FALSE,"LIABILITIES";#N/A,#N/A,FALSE,"P &amp; L CURRENT";#N/A,#N/A,FALSE,"CASH FLOW";#N/A,#N/A,FALSE,"AGING";#N/A,#N/A,FALSE,"TOPTEN";#N/A,#N/A,FALSE,"LINE OF CREDIT";#N/A,#N/A,FALSE,"RV VAR P&amp;L";#N/A,#N/A,FALSE,"SUM LOCATION";#N/A,#N/A,FALSE,"HEADCOUNT";#N/A,#N/A,FALSE,"RV TRENDED";#N/A,#N/A,FALSE,"MV TRENDED";#N/A,#N/A,FALSE,"SG&amp;A TREND";#N/A,#N/A,FALSE,"SG&amp;A PLAN VS ACT";#N/A,#N/A,FALSE,"ADM SYS ACTUAL";#N/A,#N/A,FALSE,"SALES &amp; SBU ACTUAL";#N/A,#N/A,FALSE,"ADM SYS VAR";#N/A,#N/A,FALSE,"SALES &amp; SBU VAR"}</definedName>
    <definedName name="wrn.SUPP." hidden="1">{#N/A,#N/A,FALSE,"COVER PAGE";#N/A,#N/A,FALSE,"TABLE OF CONTENTS";#N/A,#N/A,FALSE,"INCSTAT";#N/A,#N/A,FALSE,"SBU TRENDS";#N/A,#N/A,FALSE,"ASSETS";#N/A,#N/A,FALSE,"LIABILITIES";#N/A,#N/A,FALSE,"P &amp; L CURRENT";#N/A,#N/A,FALSE,"CASH FLOW";#N/A,#N/A,FALSE,"AGING";#N/A,#N/A,FALSE,"TOPTEN";#N/A,#N/A,FALSE,"LINE OF CREDIT";#N/A,#N/A,FALSE,"RV VAR P&amp;L";#N/A,#N/A,FALSE,"SUM LOCATION";#N/A,#N/A,FALSE,"HEADCOUNT";#N/A,#N/A,FALSE,"RV TRENDED";#N/A,#N/A,FALSE,"MV TRENDED";#N/A,#N/A,FALSE,"SG&amp;A TREND";#N/A,#N/A,FALSE,"SG&amp;A PLAN VS ACT";#N/A,#N/A,FALSE,"ADM SYS ACTUAL";#N/A,#N/A,FALSE,"SALES &amp; SBU ACTUAL";#N/A,#N/A,FALSE,"ADM SYS VAR";#N/A,#N/A,FALSE,"SALES &amp; SBU VAR"}</definedName>
    <definedName name="wrn.Total._.Pack." localSheetId="2" hidden="1">{#N/A,#N/A,FALSE,"UK";#N/A,#N/A,FALSE,"FR";#N/A,#N/A,FALSE,"SWE";#N/A,#N/A,FALSE,"BE";#N/A,#N/A,FALSE,"IT";#N/A,#N/A,FALSE,"SP";#N/A,#N/A,FALSE,"GE";#N/A,#N/A,FALSE,"PO";#N/A,#N/A,FALSE,"SWI";#N/A,#N/A,FALSE,"NON"}</definedName>
    <definedName name="wrn.Total._.Pack." localSheetId="25" hidden="1">{#N/A,#N/A,FALSE,"UK";#N/A,#N/A,FALSE,"FR";#N/A,#N/A,FALSE,"SWE";#N/A,#N/A,FALSE,"BE";#N/A,#N/A,FALSE,"IT";#N/A,#N/A,FALSE,"SP";#N/A,#N/A,FALSE,"GE";#N/A,#N/A,FALSE,"PO";#N/A,#N/A,FALSE,"SWI";#N/A,#N/A,FALSE,"NON"}</definedName>
    <definedName name="wrn.Total._.Pack." hidden="1">{#N/A,#N/A,FALSE,"UK";#N/A,#N/A,FALSE,"FR";#N/A,#N/A,FALSE,"SWE";#N/A,#N/A,FALSE,"BE";#N/A,#N/A,FALSE,"IT";#N/A,#N/A,FALSE,"SP";#N/A,#N/A,FALSE,"GE";#N/A,#N/A,FALSE,"PO";#N/A,#N/A,FALSE,"SWI";#N/A,#N/A,FALSE,"NON"}</definedName>
    <definedName name="wrn.Total._.Summary." localSheetId="2" hidden="1">{#N/A,#N/A,FALSE,"Summary";#N/A,#N/A,FALSE,"Total";#N/A,#N/A,FALSE,"Total ex Swe";#N/A,#N/A,FALSE,"Volume";#N/A,#N/A,FALSE,"Expenses";#N/A,#N/A,FALSE,"CM Var";#N/A,#N/A,FALSE,"YTD Var"}</definedName>
    <definedName name="wrn.Total._.Summary." localSheetId="25" hidden="1">{#N/A,#N/A,FALSE,"Summary";#N/A,#N/A,FALSE,"Total";#N/A,#N/A,FALSE,"Total ex Swe";#N/A,#N/A,FALSE,"Volume";#N/A,#N/A,FALSE,"Expenses";#N/A,#N/A,FALSE,"CM Var";#N/A,#N/A,FALSE,"YTD Var"}</definedName>
    <definedName name="wrn.Total._.Summary." hidden="1">{#N/A,#N/A,FALSE,"Summary";#N/A,#N/A,FALSE,"Total";#N/A,#N/A,FALSE,"Total ex Swe";#N/A,#N/A,FALSE,"Volume";#N/A,#N/A,FALSE,"Expenses";#N/A,#N/A,FALSE,"CM Var";#N/A,#N/A,FALSE,"YTD Var"}</definedName>
    <definedName name="wrn.VALUATION." localSheetId="2" hidden="1">{#N/A,#N/A,FALSE,"Valuation Assumptions";#N/A,#N/A,FALSE,"Summary";#N/A,#N/A,FALSE,"DCF";#N/A,#N/A,FALSE,"Valuation";#N/A,#N/A,FALSE,"WACC";#N/A,#N/A,FALSE,"UBVH";#N/A,#N/A,FALSE,"Free Cash Flow"}</definedName>
    <definedName name="wrn.VALUATION." localSheetId="25" hidden="1">{#N/A,#N/A,FALSE,"Valuation Assumptions";#N/A,#N/A,FALSE,"Summary";#N/A,#N/A,FALSE,"DCF";#N/A,#N/A,FALSE,"Valuation";#N/A,#N/A,FALSE,"WACC";#N/A,#N/A,FALSE,"UBVH";#N/A,#N/A,FALSE,"Free Cash Flow"}</definedName>
    <definedName name="wrn.VALUATION." hidden="1">{#N/A,#N/A,FALSE,"Valuation Assumptions";#N/A,#N/A,FALSE,"Summary";#N/A,#N/A,FALSE,"DCF";#N/A,#N/A,FALSE,"Valuation";#N/A,#N/A,FALSE,"WACC";#N/A,#N/A,FALSE,"UBVH";#N/A,#N/A,FALSE,"Free Cash Flow"}</definedName>
    <definedName name="wrn.Valuation._.Worksheets." localSheetId="2" hidden="1">{#N/A,#N/A,FALSE,"ID Page";#N/A,#N/A,FALSE,"Index";#N/A,#N/A,FALSE,"Assumptions";#N/A,#N/A,FALSE,"Equity Summary";#N/A,#N/A,FALSE,"Market";#N/A,#N/A,FALSE,"Description (Comps)";#N/A,#N/A,FALSE,"Comp Ratios";#N/A,#N/A,FALSE,"Sim Tran";#N/A,#N/A,FALSE,"Description (Sim Tran)";#N/A,#N/A,FALSE,"WACC";#N/A,#N/A,FALSE,"Income St";#N/A,#N/A,FALSE,"Balance Sheet";#N/A,#N/A,FALSE,"Working Capital";#N/A,#N/A,FALSE,"WC Trend (1)";#N/A,#N/A,FALSE,"WC trend (2)";#N/A,#N/A,FALSE,"Intangibles Indication"}</definedName>
    <definedName name="wrn.Valuation._.Worksheets." localSheetId="25" hidden="1">{#N/A,#N/A,FALSE,"ID Page";#N/A,#N/A,FALSE,"Index";#N/A,#N/A,FALSE,"Assumptions";#N/A,#N/A,FALSE,"Equity Summary";#N/A,#N/A,FALSE,"Market";#N/A,#N/A,FALSE,"Description (Comps)";#N/A,#N/A,FALSE,"Comp Ratios";#N/A,#N/A,FALSE,"Sim Tran";#N/A,#N/A,FALSE,"Description (Sim Tran)";#N/A,#N/A,FALSE,"WACC";#N/A,#N/A,FALSE,"Income St";#N/A,#N/A,FALSE,"Balance Sheet";#N/A,#N/A,FALSE,"Working Capital";#N/A,#N/A,FALSE,"WC Trend (1)";#N/A,#N/A,FALSE,"WC trend (2)";#N/A,#N/A,FALSE,"Intangibles Indication"}</definedName>
    <definedName name="wrn.Valuation._.Worksheets." hidden="1">{#N/A,#N/A,FALSE,"ID Page";#N/A,#N/A,FALSE,"Index";#N/A,#N/A,FALSE,"Assumptions";#N/A,#N/A,FALSE,"Equity Summary";#N/A,#N/A,FALSE,"Market";#N/A,#N/A,FALSE,"Description (Comps)";#N/A,#N/A,FALSE,"Comp Ratios";#N/A,#N/A,FALSE,"Sim Tran";#N/A,#N/A,FALSE,"Description (Sim Tran)";#N/A,#N/A,FALSE,"WACC";#N/A,#N/A,FALSE,"Income St";#N/A,#N/A,FALSE,"Balance Sheet";#N/A,#N/A,FALSE,"Working Capital";#N/A,#N/A,FALSE,"WC Trend (1)";#N/A,#N/A,FALSE,"WC trend (2)";#N/A,#N/A,FALSE,"Intangibles Indication"}</definedName>
    <definedName name="wrn.Баланс." localSheetId="2" hidden="1">{#N/A,#N/A,FALSE,"БАЛАНС"}</definedName>
    <definedName name="wrn.Баланс." localSheetId="25" hidden="1">{#N/A,#N/A,FALSE,"БАЛАНС"}</definedName>
    <definedName name="wrn.Баланс." hidden="1">{#N/A,#N/A,FALSE,"БАЛАНС"}</definedName>
    <definedName name="wrn.残高・客数." localSheetId="2" hidden="1">{#N/A,#N/A,FALSE,"全社"}</definedName>
    <definedName name="wrn.残高・客数." localSheetId="25" hidden="1">{#N/A,#N/A,FALSE,"全社"}</definedName>
    <definedName name="wrn.残高・客数." hidden="1">{#N/A,#N/A,FALSE,"全社"}</definedName>
    <definedName name="wrn1.supp." localSheetId="2" hidden="1">{#N/A,#N/A,FALSE,"COVER PAGE";#N/A,#N/A,FALSE,"TABLE OF CONTENTS";#N/A,#N/A,FALSE,"INCSTAT";#N/A,#N/A,FALSE,"SBU TRENDS";#N/A,#N/A,FALSE,"ASSETS";#N/A,#N/A,FALSE,"LIABILITIES";#N/A,#N/A,FALSE,"P &amp; L CURRENT";#N/A,#N/A,FALSE,"CASH FLOW";#N/A,#N/A,FALSE,"AGING";#N/A,#N/A,FALSE,"TOPTEN";#N/A,#N/A,FALSE,"LINE OF CREDIT";#N/A,#N/A,FALSE,"RV VAR P&amp;L";#N/A,#N/A,FALSE,"SUM LOCATION";#N/A,#N/A,FALSE,"HEADCOUNT";#N/A,#N/A,FALSE,"RV TRENDED";#N/A,#N/A,FALSE,"MV TRENDED";#N/A,#N/A,FALSE,"SG&amp;A TREND";#N/A,#N/A,FALSE,"SG&amp;A PLAN VS ACT";#N/A,#N/A,FALSE,"ADM SYS ACTUAL";#N/A,#N/A,FALSE,"SALES &amp; SBU ACTUAL";#N/A,#N/A,FALSE,"ADM SYS VAR";#N/A,#N/A,FALSE,"SALES &amp; SBU VAR"}</definedName>
    <definedName name="wrn1.supp." localSheetId="25" hidden="1">{#N/A,#N/A,FALSE,"COVER PAGE";#N/A,#N/A,FALSE,"TABLE OF CONTENTS";#N/A,#N/A,FALSE,"INCSTAT";#N/A,#N/A,FALSE,"SBU TRENDS";#N/A,#N/A,FALSE,"ASSETS";#N/A,#N/A,FALSE,"LIABILITIES";#N/A,#N/A,FALSE,"P &amp; L CURRENT";#N/A,#N/A,FALSE,"CASH FLOW";#N/A,#N/A,FALSE,"AGING";#N/A,#N/A,FALSE,"TOPTEN";#N/A,#N/A,FALSE,"LINE OF CREDIT";#N/A,#N/A,FALSE,"RV VAR P&amp;L";#N/A,#N/A,FALSE,"SUM LOCATION";#N/A,#N/A,FALSE,"HEADCOUNT";#N/A,#N/A,FALSE,"RV TRENDED";#N/A,#N/A,FALSE,"MV TRENDED";#N/A,#N/A,FALSE,"SG&amp;A TREND";#N/A,#N/A,FALSE,"SG&amp;A PLAN VS ACT";#N/A,#N/A,FALSE,"ADM SYS ACTUAL";#N/A,#N/A,FALSE,"SALES &amp; SBU ACTUAL";#N/A,#N/A,FALSE,"ADM SYS VAR";#N/A,#N/A,FALSE,"SALES &amp; SBU VAR"}</definedName>
    <definedName name="wrn1.supp." hidden="1">{#N/A,#N/A,FALSE,"COVER PAGE";#N/A,#N/A,FALSE,"TABLE OF CONTENTS";#N/A,#N/A,FALSE,"INCSTAT";#N/A,#N/A,FALSE,"SBU TRENDS";#N/A,#N/A,FALSE,"ASSETS";#N/A,#N/A,FALSE,"LIABILITIES";#N/A,#N/A,FALSE,"P &amp; L CURRENT";#N/A,#N/A,FALSE,"CASH FLOW";#N/A,#N/A,FALSE,"AGING";#N/A,#N/A,FALSE,"TOPTEN";#N/A,#N/A,FALSE,"LINE OF CREDIT";#N/A,#N/A,FALSE,"RV VAR P&amp;L";#N/A,#N/A,FALSE,"SUM LOCATION";#N/A,#N/A,FALSE,"HEADCOUNT";#N/A,#N/A,FALSE,"RV TRENDED";#N/A,#N/A,FALSE,"MV TRENDED";#N/A,#N/A,FALSE,"SG&amp;A TREND";#N/A,#N/A,FALSE,"SG&amp;A PLAN VS ACT";#N/A,#N/A,FALSE,"ADM SYS ACTUAL";#N/A,#N/A,FALSE,"SALES &amp; SBU ACTUAL";#N/A,#N/A,FALSE,"ADM SYS VAR";#N/A,#N/A,FALSE,"SALES &amp; SBU VAR"}</definedName>
    <definedName name="ws" localSheetId="2" hidden="1">{#N/A,#N/A,FALSE,"Aging Summary";#N/A,#N/A,FALSE,"Ratio Analysis";#N/A,#N/A,FALSE,"Test 120 Day Accts";#N/A,#N/A,FALSE,"Tickmarks"}</definedName>
    <definedName name="ws" localSheetId="25" hidden="1">{#N/A,#N/A,FALSE,"Aging Summary";#N/A,#N/A,FALSE,"Ratio Analysis";#N/A,#N/A,FALSE,"Test 120 Day Accts";#N/A,#N/A,FALSE,"Tickmarks"}</definedName>
    <definedName name="ws" hidden="1">{#N/A,#N/A,FALSE,"Aging Summary";#N/A,#N/A,FALSE,"Ratio Analysis";#N/A,#N/A,FALSE,"Test 120 Day Accts";#N/A,#N/A,FALSE,"Tickmarks"}</definedName>
    <definedName name="wtre" localSheetId="2" hidden="1">{#N/A,#N/A,FALSE,"Aging Summary";#N/A,#N/A,FALSE,"Ratio Analysis";#N/A,#N/A,FALSE,"Test 120 Day Accts";#N/A,#N/A,FALSE,"Tickmarks"}</definedName>
    <definedName name="wtre" localSheetId="25" hidden="1">{#N/A,#N/A,FALSE,"Aging Summary";#N/A,#N/A,FALSE,"Ratio Analysis";#N/A,#N/A,FALSE,"Test 120 Day Accts";#N/A,#N/A,FALSE,"Tickmarks"}</definedName>
    <definedName name="wtre" hidden="1">{#N/A,#N/A,FALSE,"Aging Summary";#N/A,#N/A,FALSE,"Ratio Analysis";#N/A,#N/A,FALSE,"Test 120 Day Accts";#N/A,#N/A,FALSE,"Tickmarks"}</definedName>
    <definedName name="wvu.daily._.update._.global._.sheet." localSheetId="2" hidden="1">{TRUE,TRUE,-1.25,-15.5,456.75,276.75,FALSE,FALSE,TRUE,TRUE,0,1,2,1,21,1,4,4,TRUE,TRUE,3,TRUE,1,TRUE,100,"Swvu.daily._.update._.global._.sheet.","ACwvu.daily._.update._.global._.sheet.",#N/A,FALSE,FALSE,0.393700787401575,0.393700787401575,0.984251968503937,0.984251968503937,1,"&amp;CUTILITIES : KEY DATA
&amp;A&amp;R&amp;D","&amp;LNB : Lyonnaise, Viag estimates based upon TED&amp;CPage &amp;P&amp;REuropean Yields are Gross",TRUE,FALSE,FALSE,FALSE,1,#N/A,1,1,FALSE,FALSE,#N/A,#N/A,FALSE,FALSE,FALSE,9,65532,65532,FALSE,FALSE,TRUE,TRUE,TRUE}</definedName>
    <definedName name="wvu.daily._.update._.global._.sheet." localSheetId="25" hidden="1">{TRUE,TRUE,-1.25,-15.5,456.75,276.75,FALSE,FALSE,TRUE,TRUE,0,1,2,1,21,1,4,4,TRUE,TRUE,3,TRUE,1,TRUE,100,"Swvu.daily._.update._.global._.sheet.","ACwvu.daily._.update._.global._.sheet.",#N/A,FALSE,FALSE,0.393700787401575,0.393700787401575,0.984251968503937,0.984251968503937,1,"&amp;CUTILITIES : KEY DATA
&amp;A&amp;R&amp;D","&amp;LNB : Lyonnaise, Viag estimates based upon TED&amp;CPage &amp;P&amp;REuropean Yields are Gross",TRUE,FALSE,FALSE,FALSE,1,#N/A,1,1,FALSE,FALSE,#N/A,#N/A,FALSE,FALSE,FALSE,9,65532,65532,FALSE,FALSE,TRUE,TRUE,TRUE}</definedName>
    <definedName name="wvu.daily._.update._.global._.sheet." hidden="1">{TRUE,TRUE,-1.25,-15.5,456.75,276.75,FALSE,FALSE,TRUE,TRUE,0,1,2,1,21,1,4,4,TRUE,TRUE,3,TRUE,1,TRUE,100,"Swvu.daily._.update._.global._.sheet.","ACwvu.daily._.update._.global._.sheet.",#N/A,FALSE,FALSE,0.393700787401575,0.393700787401575,0.984251968503937,0.984251968503937,1,"&amp;CUTILITIES : KEY DATA
&amp;A&amp;R&amp;D","&amp;LNB : Lyonnaise, Viag estimates based upon TED&amp;CPage &amp;P&amp;REuropean Yields are Gross",TRUE,FALSE,FALSE,FALSE,1,#N/A,1,1,FALSE,FALSE,#N/A,#N/A,FALSE,FALSE,FALSE,9,65532,65532,FALSE,FALSE,TRUE,TRUE,TRUE}</definedName>
    <definedName name="wvu.daily._.update._.summary." localSheetId="2" hidden="1">{TRUE,TRUE,-1.25,-15.5,456.75,276.75,FALSE,FALSE,TRUE,TRUE,0,1,2,1,5,1,4,4,TRUE,TRUE,3,TRUE,1,TRUE,100,"Swvu.daily._.update._.summary.","ACwvu.daily._.update._.summary.",#N/A,FALSE,FALSE,0.393700787401575,0.393700787401575,0.984251968503937,0.984251968503937,2,"&amp;C&amp;A&amp;R&amp;D","&amp;LNB : Lyonnaise, Viag estimates based upon TED&amp;CPage &amp;P&amp;REuropean Yields are Gross",TRUE,FALSE,FALSE,FALSE,1,#N/A,1,1,"=R1C1:R37C16",FALSE,#N/A,#N/A,FALSE,FALSE,FALSE,9,65532,65532,FALSE,FALSE,TRUE,TRUE,TRUE}</definedName>
    <definedName name="wvu.daily._.update._.summary." localSheetId="25" hidden="1">{TRUE,TRUE,-1.25,-15.5,456.75,276.75,FALSE,FALSE,TRUE,TRUE,0,1,2,1,5,1,4,4,TRUE,TRUE,3,TRUE,1,TRUE,100,"Swvu.daily._.update._.summary.","ACwvu.daily._.update._.summary.",#N/A,FALSE,FALSE,0.393700787401575,0.393700787401575,0.984251968503937,0.984251968503937,2,"&amp;C&amp;A&amp;R&amp;D","&amp;LNB : Lyonnaise, Viag estimates based upon TED&amp;CPage &amp;P&amp;REuropean Yields are Gross",TRUE,FALSE,FALSE,FALSE,1,#N/A,1,1,"=R1C1:R37C16",FALSE,#N/A,#N/A,FALSE,FALSE,FALSE,9,65532,65532,FALSE,FALSE,TRUE,TRUE,TRUE}</definedName>
    <definedName name="wvu.daily._.update._.summary." hidden="1">{TRUE,TRUE,-1.25,-15.5,456.75,276.75,FALSE,FALSE,TRUE,TRUE,0,1,2,1,5,1,4,4,TRUE,TRUE,3,TRUE,1,TRUE,100,"Swvu.daily._.update._.summary.","ACwvu.daily._.update._.summary.",#N/A,FALSE,FALSE,0.393700787401575,0.393700787401575,0.984251968503937,0.984251968503937,2,"&amp;C&amp;A&amp;R&amp;D","&amp;LNB : Lyonnaise, Viag estimates based upon TED&amp;CPage &amp;P&amp;REuropean Yields are Gross",TRUE,FALSE,FALSE,FALSE,1,#N/A,1,1,"=R1C1:R37C16",FALSE,#N/A,#N/A,FALSE,FALSE,FALSE,9,65532,65532,FALSE,FALSE,TRUE,TRUE,TRUE}</definedName>
    <definedName name="ww" localSheetId="2" hidden="1">{#N/A,#N/A,FALSE,"Aging Summary";#N/A,#N/A,FALSE,"Ratio Analysis";#N/A,#N/A,FALSE,"Test 120 Day Accts";#N/A,#N/A,FALSE,"Tickmarks"}</definedName>
    <definedName name="ww" localSheetId="25" hidden="1">{#N/A,#N/A,FALSE,"Aging Summary";#N/A,#N/A,FALSE,"Ratio Analysis";#N/A,#N/A,FALSE,"Test 120 Day Accts";#N/A,#N/A,FALSE,"Tickmarks"}</definedName>
    <definedName name="ww" hidden="1">{#N/A,#N/A,FALSE,"Aging Summary";#N/A,#N/A,FALSE,"Ratio Analysis";#N/A,#N/A,FALSE,"Test 120 Day Accts";#N/A,#N/A,FALSE,"Tickmarks"}</definedName>
    <definedName name="ww.Rele" localSheetId="2" hidden="1">{#N/A,#N/A,FALSE,"Title Page";#N/A,#N/A,FALSE,"Conclusions";#N/A,#N/A,FALSE,"Assum.";#N/A,#N/A,FALSE,"Sun  DCF-WC-Dep";#N/A,#N/A,FALSE,"MarketValue";#N/A,#N/A,FALSE,"BalSheet";#N/A,#N/A,FALSE,"WACC";#N/A,#N/A,FALSE,"PC+ Info.";#N/A,#N/A,FALSE,"PC+Info_2"}</definedName>
    <definedName name="ww.Rele" localSheetId="25" hidden="1">{#N/A,#N/A,FALSE,"Title Page";#N/A,#N/A,FALSE,"Conclusions";#N/A,#N/A,FALSE,"Assum.";#N/A,#N/A,FALSE,"Sun  DCF-WC-Dep";#N/A,#N/A,FALSE,"MarketValue";#N/A,#N/A,FALSE,"BalSheet";#N/A,#N/A,FALSE,"WACC";#N/A,#N/A,FALSE,"PC+ Info.";#N/A,#N/A,FALSE,"PC+Info_2"}</definedName>
    <definedName name="ww.Rele" hidden="1">{#N/A,#N/A,FALSE,"Title Page";#N/A,#N/A,FALSE,"Conclusions";#N/A,#N/A,FALSE,"Assum.";#N/A,#N/A,FALSE,"Sun  DCF-WC-Dep";#N/A,#N/A,FALSE,"MarketValue";#N/A,#N/A,FALSE,"BalSheet";#N/A,#N/A,FALSE,"WACC";#N/A,#N/A,FALSE,"PC+ Info.";#N/A,#N/A,FALSE,"PC+Info_2"}</definedName>
    <definedName name="www" localSheetId="2" hidden="1">{#N/A,#N/A,FALSE,"Aging Summary";#N/A,#N/A,FALSE,"Ratio Analysis";#N/A,#N/A,FALSE,"Test 120 Day Accts";#N/A,#N/A,FALSE,"Tickmarks"}</definedName>
    <definedName name="www" localSheetId="25" hidden="1">{#N/A,#N/A,FALSE,"Aging Summary";#N/A,#N/A,FALSE,"Ratio Analysis";#N/A,#N/A,FALSE,"Test 120 Day Accts";#N/A,#N/A,FALSE,"Tickmarks"}</definedName>
    <definedName name="www" hidden="1">{#N/A,#N/A,FALSE,"Aging Summary";#N/A,#N/A,FALSE,"Ratio Analysis";#N/A,#N/A,FALSE,"Test 120 Day Accts";#N/A,#N/A,FALSE,"Tickmarks"}</definedName>
    <definedName name="wwww" localSheetId="2" hidden="1">{#N/A,#N/A,FALSE,"Aging Summary";#N/A,#N/A,FALSE,"Ratio Analysis";#N/A,#N/A,FALSE,"Test 120 Day Accts";#N/A,#N/A,FALSE,"Tickmarks"}</definedName>
    <definedName name="wwww" localSheetId="25" hidden="1">{#N/A,#N/A,FALSE,"Aging Summary";#N/A,#N/A,FALSE,"Ratio Analysis";#N/A,#N/A,FALSE,"Test 120 Day Accts";#N/A,#N/A,FALSE,"Tickmarks"}</definedName>
    <definedName name="wwww" hidden="1">{#N/A,#N/A,FALSE,"Aging Summary";#N/A,#N/A,FALSE,"Ratio Analysis";#N/A,#N/A,FALSE,"Test 120 Day Accts";#N/A,#N/A,FALSE,"Tickmarks"}</definedName>
    <definedName name="XCV" localSheetId="2" hidden="1">{#N/A,#N/A,TRUE,"GLOBAL";#N/A,#N/A,TRUE,"RUSTICOS";#N/A,#N/A,TRUE,"INMUEBLES"}</definedName>
    <definedName name="XCV" localSheetId="25" hidden="1">{#N/A,#N/A,TRUE,"GLOBAL";#N/A,#N/A,TRUE,"RUSTICOS";#N/A,#N/A,TRUE,"INMUEBLES"}</definedName>
    <definedName name="XCV" hidden="1">{#N/A,#N/A,TRUE,"GLOBAL";#N/A,#N/A,TRUE,"RUSTICOS";#N/A,#N/A,TRUE,"INMUEBLES"}</definedName>
    <definedName name="XSD" localSheetId="2" hidden="1">{#N/A,#N/A,TRUE,"GLOBAL";#N/A,#N/A,TRUE,"RUSTICOS";#N/A,#N/A,TRUE,"INMUEBLES"}</definedName>
    <definedName name="XSD" localSheetId="25" hidden="1">{#N/A,#N/A,TRUE,"GLOBAL";#N/A,#N/A,TRUE,"RUSTICOS";#N/A,#N/A,TRUE,"INMUEBLES"}</definedName>
    <definedName name="XSD" hidden="1">{#N/A,#N/A,TRUE,"GLOBAL";#N/A,#N/A,TRUE,"RUSTICOS";#N/A,#N/A,TRUE,"INMUEBLES"}</definedName>
    <definedName name="xx" localSheetId="2" hidden="1">{#N/A,#N/A,TRUE,"GLOBAL";#N/A,#N/A,TRUE,"RUSTICOS";#N/A,#N/A,TRUE,"INMUEBLES"}</definedName>
    <definedName name="xx" localSheetId="25" hidden="1">{#N/A,#N/A,TRUE,"GLOBAL";#N/A,#N/A,TRUE,"RUSTICOS";#N/A,#N/A,TRUE,"INMUEBLES"}</definedName>
    <definedName name="xx" hidden="1">{#N/A,#N/A,TRUE,"GLOBAL";#N/A,#N/A,TRUE,"RUSTICOS";#N/A,#N/A,TRUE,"INMUEBLES"}</definedName>
    <definedName name="xxx" localSheetId="2" hidden="1">{#N/A,#N/A,TRUE,"GLOBAL";#N/A,#N/A,TRUE,"RUSTICOS";#N/A,#N/A,TRUE,"INMUEBLES"}</definedName>
    <definedName name="xxx" localSheetId="25" hidden="1">{#N/A,#N/A,TRUE,"GLOBAL";#N/A,#N/A,TRUE,"RUSTICOS";#N/A,#N/A,TRUE,"INMUEBLES"}</definedName>
    <definedName name="xxx" hidden="1">{#N/A,#N/A,TRUE,"GLOBAL";#N/A,#N/A,TRUE,"RUSTICOS";#N/A,#N/A,TRUE,"INMUEBLES"}</definedName>
    <definedName name="Y7U" localSheetId="2" hidden="1">{#N/A,#N/A,TRUE,"GLOBAL";#N/A,#N/A,TRUE,"RUSTICOS";#N/A,#N/A,TRUE,"INMUEBLES"}</definedName>
    <definedName name="Y7U" localSheetId="25" hidden="1">{#N/A,#N/A,TRUE,"GLOBAL";#N/A,#N/A,TRUE,"RUSTICOS";#N/A,#N/A,TRUE,"INMUEBLES"}</definedName>
    <definedName name="Y7U" hidden="1">{#N/A,#N/A,TRUE,"GLOBAL";#N/A,#N/A,TRUE,"RUSTICOS";#N/A,#N/A,TRUE,"INMUEBLES"}</definedName>
    <definedName name="year">[10]Configuration!$I$5</definedName>
    <definedName name="year1">[10]Configuration!$I$6</definedName>
    <definedName name="yu" localSheetId="2" hidden="1">{#N/A,#N/A,TRUE,"GLOBAL";#N/A,#N/A,TRUE,"RUSTICOS";#N/A,#N/A,TRUE,"INMUEBLES"}</definedName>
    <definedName name="yu" localSheetId="25" hidden="1">{#N/A,#N/A,TRUE,"GLOBAL";#N/A,#N/A,TRUE,"RUSTICOS";#N/A,#N/A,TRUE,"INMUEBLES"}</definedName>
    <definedName name="yu" hidden="1">{#N/A,#N/A,TRUE,"GLOBAL";#N/A,#N/A,TRUE,"RUSTICOS";#N/A,#N/A,TRUE,"INMUEBLES"}</definedName>
    <definedName name="YUI" localSheetId="2" hidden="1">{#N/A,#N/A,TRUE,"GLOBAL";#N/A,#N/A,TRUE,"RUSTICOS";#N/A,#N/A,TRUE,"INMUEBLES"}</definedName>
    <definedName name="YUI" localSheetId="25" hidden="1">{#N/A,#N/A,TRUE,"GLOBAL";#N/A,#N/A,TRUE,"RUSTICOS";#N/A,#N/A,TRUE,"INMUEBLES"}</definedName>
    <definedName name="YUI" hidden="1">{#N/A,#N/A,TRUE,"GLOBAL";#N/A,#N/A,TRUE,"RUSTICOS";#N/A,#N/A,TRUE,"INMUEBLES"}</definedName>
    <definedName name="yy" localSheetId="2" hidden="1">{#N/A,#N/A,FALSE,"Aging Summary";#N/A,#N/A,FALSE,"Ratio Analysis";#N/A,#N/A,FALSE,"Test 120 Day Accts";#N/A,#N/A,FALSE,"Tickmarks"}</definedName>
    <definedName name="yy" localSheetId="25" hidden="1">{#N/A,#N/A,FALSE,"Aging Summary";#N/A,#N/A,FALSE,"Ratio Analysis";#N/A,#N/A,FALSE,"Test 120 Day Accts";#N/A,#N/A,FALSE,"Tickmarks"}</definedName>
    <definedName name="yy" hidden="1">{#N/A,#N/A,FALSE,"Aging Summary";#N/A,#N/A,FALSE,"Ratio Analysis";#N/A,#N/A,FALSE,"Test 120 Day Accts";#N/A,#N/A,FALSE,"Tickmarks"}</definedName>
    <definedName name="YYY" localSheetId="2" hidden="1">{#N/A,#N/A,TRUE,"GLOBAL";#N/A,#N/A,TRUE,"RUSTICOS";#N/A,#N/A,TRUE,"INMUEBLES"}</definedName>
    <definedName name="YYY" localSheetId="25" hidden="1">{#N/A,#N/A,TRUE,"GLOBAL";#N/A,#N/A,TRUE,"RUSTICOS";#N/A,#N/A,TRUE,"INMUEBLES"}</definedName>
    <definedName name="YYY" hidden="1">{#N/A,#N/A,TRUE,"GLOBAL";#N/A,#N/A,TRUE,"RUSTICOS";#N/A,#N/A,TRUE,"INMUEBLES"}</definedName>
    <definedName name="z" localSheetId="2" hidden="1">{#N/A,#N/A,FALSE,"Aging Summary";#N/A,#N/A,FALSE,"Ratio Analysis";#N/A,#N/A,FALSE,"Test 120 Day Accts";#N/A,#N/A,FALSE,"Tickmarks"}</definedName>
    <definedName name="z" localSheetId="25" hidden="1">{#N/A,#N/A,FALSE,"Aging Summary";#N/A,#N/A,FALSE,"Ratio Analysis";#N/A,#N/A,FALSE,"Test 120 Day Accts";#N/A,#N/A,FALSE,"Tickmarks"}</definedName>
    <definedName name="z" hidden="1">{#N/A,#N/A,FALSE,"Aging Summary";#N/A,#N/A,FALSE,"Ratio Analysis";#N/A,#N/A,FALSE,"Test 120 Day Accts";#N/A,#N/A,FALSE,"Tickmarks"}</definedName>
    <definedName name="Z_2185FC51_7502_43A8_900A_0000B7F738F9_.wvu.Rows" hidden="1">[14]Forecast!$26:$29,[14]Forecast!$35:$36,[14]Forecast!$52:$52,[14]Forecast!$56:$60,[14]Forecast!$93:$95,[14]Forecast!$106:$114,[14]Forecast!$119:$120,[14]Forecast!$123:$124,[14]Forecast!$189:$189,[14]Forecast!$254:$254,[14]Forecast!$258:$267,[14]Forecast!$270:$271,[14]Forecast!$273:$313,[14]Forecast!$317:$318,[14]Forecast!$322:$327,[14]Forecast!$339:$339</definedName>
    <definedName name="Z_99D15F62_90C4_405A_985F_7C185F19F985_.wvu.Rows" hidden="1">[14]Forecast!$26:$29,[14]Forecast!$35:$36,[14]Forecast!$52:$52,[14]Forecast!$56:$60,[14]Forecast!$93:$95,[14]Forecast!$106:$114,[14]Forecast!$119:$120,[14]Forecast!$123:$124,[14]Forecast!$189:$189,[14]Forecast!$254:$254,[14]Forecast!$258:$267,[14]Forecast!$270:$271,[14]Forecast!$273:$313,[14]Forecast!$317:$318,[14]Forecast!$322:$327,[14]Forecast!$339:$339</definedName>
    <definedName name="ZAQ" localSheetId="2" hidden="1">{#N/A,#N/A,TRUE,"GLOBAL";#N/A,#N/A,TRUE,"RUSTICOS";#N/A,#N/A,TRUE,"INMUEBLES"}</definedName>
    <definedName name="ZAQ" localSheetId="25" hidden="1">{#N/A,#N/A,TRUE,"GLOBAL";#N/A,#N/A,TRUE,"RUSTICOS";#N/A,#N/A,TRUE,"INMUEBLES"}</definedName>
    <definedName name="ZAQ" hidden="1">{#N/A,#N/A,TRUE,"GLOBAL";#N/A,#N/A,TRUE,"RUSTICOS";#N/A,#N/A,TRUE,"INMUEBLES"}</definedName>
    <definedName name="ZAS" localSheetId="2" hidden="1">{#N/A,#N/A,TRUE,"GLOBAL";#N/A,#N/A,TRUE,"RUSTICOS";#N/A,#N/A,TRUE,"INMUEBLES"}</definedName>
    <definedName name="ZAS" localSheetId="25" hidden="1">{#N/A,#N/A,TRUE,"GLOBAL";#N/A,#N/A,TRUE,"RUSTICOS";#N/A,#N/A,TRUE,"INMUEBLES"}</definedName>
    <definedName name="ZAS" hidden="1">{#N/A,#N/A,TRUE,"GLOBAL";#N/A,#N/A,TRUE,"RUSTICOS";#N/A,#N/A,TRUE,"INMUEBLES"}</definedName>
    <definedName name="zsd" localSheetId="2" hidden="1">{#N/A,#N/A,FALSE,"Aging Summary";#N/A,#N/A,FALSE,"Ratio Analysis";#N/A,#N/A,FALSE,"Test 120 Day Accts";#N/A,#N/A,FALSE,"Tickmarks"}</definedName>
    <definedName name="zsd" localSheetId="25" hidden="1">{#N/A,#N/A,FALSE,"Aging Summary";#N/A,#N/A,FALSE,"Ratio Analysis";#N/A,#N/A,FALSE,"Test 120 Day Accts";#N/A,#N/A,FALSE,"Tickmarks"}</definedName>
    <definedName name="zsd" hidden="1">{#N/A,#N/A,FALSE,"Aging Summary";#N/A,#N/A,FALSE,"Ratio Analysis";#N/A,#N/A,FALSE,"Test 120 Day Accts";#N/A,#N/A,FALSE,"Tickmarks"}</definedName>
    <definedName name="ZXD" localSheetId="2" hidden="1">{#N/A,#N/A,TRUE,"GLOBAL";#N/A,#N/A,TRUE,"RUSTICOS";#N/A,#N/A,TRUE,"INMUEBLES"}</definedName>
    <definedName name="ZXD" localSheetId="25" hidden="1">{#N/A,#N/A,TRUE,"GLOBAL";#N/A,#N/A,TRUE,"RUSTICOS";#N/A,#N/A,TRUE,"INMUEBLES"}</definedName>
    <definedName name="ZXD" hidden="1">{#N/A,#N/A,TRUE,"GLOBAL";#N/A,#N/A,TRUE,"RUSTICOS";#N/A,#N/A,TRUE,"INMUEBLES"}</definedName>
    <definedName name="ZZ" localSheetId="2" hidden="1">{#N/A,#N/A,FALSE,"全社"}</definedName>
    <definedName name="ZZ" localSheetId="25" hidden="1">{#N/A,#N/A,FALSE,"全社"}</definedName>
    <definedName name="ZZ" hidden="1">{#N/A,#N/A,FALSE,"全社"}</definedName>
    <definedName name="zzz.com" localSheetId="2" hidden="1">{#N/A,#N/A,FALSE,"Title Page";#N/A,#N/A,FALSE,"Conclusions";#N/A,#N/A,FALSE,"Assum.";#N/A,#N/A,FALSE,"Sun  DCF-WC-Dep";#N/A,#N/A,FALSE,"MarketValue";#N/A,#N/A,FALSE,"BalSheet";#N/A,#N/A,FALSE,"WACC";#N/A,#N/A,FALSE,"PC+ Info.";#N/A,#N/A,FALSE,"PC+Info_2"}</definedName>
    <definedName name="zzz.com" localSheetId="25" hidden="1">{#N/A,#N/A,FALSE,"Title Page";#N/A,#N/A,FALSE,"Conclusions";#N/A,#N/A,FALSE,"Assum.";#N/A,#N/A,FALSE,"Sun  DCF-WC-Dep";#N/A,#N/A,FALSE,"MarketValue";#N/A,#N/A,FALSE,"BalSheet";#N/A,#N/A,FALSE,"WACC";#N/A,#N/A,FALSE,"PC+ Info.";#N/A,#N/A,FALSE,"PC+Info_2"}</definedName>
    <definedName name="zzz.com" hidden="1">{#N/A,#N/A,FALSE,"Title Page";#N/A,#N/A,FALSE,"Conclusions";#N/A,#N/A,FALSE,"Assum.";#N/A,#N/A,FALSE,"Sun  DCF-WC-Dep";#N/A,#N/A,FALSE,"MarketValue";#N/A,#N/A,FALSE,"BalSheet";#N/A,#N/A,FALSE,"WACC";#N/A,#N/A,FALSE,"PC+ Info.";#N/A,#N/A,FALSE,"PC+Info_2"}</definedName>
    <definedName name="aa" localSheetId="2" hidden="1">{#N/A,#N/A,TRUE,"GLOBAL";#N/A,#N/A,TRUE,"RUSTICOS";#N/A,#N/A,TRUE,"INMUEBLES"}</definedName>
    <definedName name="aa" localSheetId="25" hidden="1">{#N/A,#N/A,TRUE,"GLOBAL";#N/A,#N/A,TRUE,"RUSTICOS";#N/A,#N/A,TRUE,"INMUEBLES"}</definedName>
    <definedName name="aa" hidden="1">{#N/A,#N/A,TRUE,"GLOBAL";#N/A,#N/A,TRUE,"RUSTICOS";#N/A,#N/A,TRUE,"INMUEBLES"}</definedName>
    <definedName name="aaa" localSheetId="2" hidden="1">{#N/A,#N/A,FALSE,"全社"}</definedName>
    <definedName name="aaa" localSheetId="25" hidden="1">{#N/A,#N/A,FALSE,"全社"}</definedName>
    <definedName name="aaa" hidden="1">{#N/A,#N/A,FALSE,"全社"}</definedName>
    <definedName name="aaa0" localSheetId="2" hidden="1">{#N/A,#N/A,FALSE,"Aging Summary";#N/A,#N/A,FALSE,"Ratio Analysis";#N/A,#N/A,FALSE,"Test 120 Day Accts";#N/A,#N/A,FALSE,"Tickmarks"}</definedName>
    <definedName name="aaa0" localSheetId="25" hidden="1">{#N/A,#N/A,FALSE,"Aging Summary";#N/A,#N/A,FALSE,"Ratio Analysis";#N/A,#N/A,FALSE,"Test 120 Day Accts";#N/A,#N/A,FALSE,"Tickmarks"}</definedName>
    <definedName name="aaa0" hidden="1">{#N/A,#N/A,FALSE,"Aging Summary";#N/A,#N/A,FALSE,"Ratio Analysis";#N/A,#N/A,FALSE,"Test 120 Day Accts";#N/A,#N/A,FALSE,"Tickmarks"}</definedName>
    <definedName name="aaaaa" localSheetId="2" hidden="1">{#N/A,#N/A,FALSE,"Title Page";#N/A,#N/A,FALSE,"Conclusions";#N/A,#N/A,FALSE,"Assum.";#N/A,#N/A,FALSE,"Sun  DCF-WC-Dep";#N/A,#N/A,FALSE,"MarketValue";#N/A,#N/A,FALSE,"BalSheet";#N/A,#N/A,FALSE,"WACC";#N/A,#N/A,FALSE,"PC+ Info.";#N/A,#N/A,FALSE,"PC+Info_2"}</definedName>
    <definedName name="aaaaa" localSheetId="25" hidden="1">{#N/A,#N/A,FALSE,"Title Page";#N/A,#N/A,FALSE,"Conclusions";#N/A,#N/A,FALSE,"Assum.";#N/A,#N/A,FALSE,"Sun  DCF-WC-Dep";#N/A,#N/A,FALSE,"MarketValue";#N/A,#N/A,FALSE,"BalSheet";#N/A,#N/A,FALSE,"WACC";#N/A,#N/A,FALSE,"PC+ Info.";#N/A,#N/A,FALSE,"PC+Info_2"}</definedName>
    <definedName name="aaaaa" hidden="1">{#N/A,#N/A,FALSE,"Title Page";#N/A,#N/A,FALSE,"Conclusions";#N/A,#N/A,FALSE,"Assum.";#N/A,#N/A,FALSE,"Sun  DCF-WC-Dep";#N/A,#N/A,FALSE,"MarketValue";#N/A,#N/A,FALSE,"BalSheet";#N/A,#N/A,FALSE,"WACC";#N/A,#N/A,FALSE,"PC+ Info.";#N/A,#N/A,FALSE,"PC+Info_2"}</definedName>
    <definedName name="aaaaaa" localSheetId="2" hidden="1">{#N/A,#N/A,FALSE,"Title Page";#N/A,#N/A,FALSE,"Conclusions";#N/A,#N/A,FALSE,"Assum.";#N/A,#N/A,FALSE,"Sun  DCF-WC-Dep";#N/A,#N/A,FALSE,"MarketValue";#N/A,#N/A,FALSE,"BalSheet";#N/A,#N/A,FALSE,"WACC";#N/A,#N/A,FALSE,"PC+ Info.";#N/A,#N/A,FALSE,"PC+Info_2"}</definedName>
    <definedName name="aaaaaa" localSheetId="25" hidden="1">{#N/A,#N/A,FALSE,"Title Page";#N/A,#N/A,FALSE,"Conclusions";#N/A,#N/A,FALSE,"Assum.";#N/A,#N/A,FALSE,"Sun  DCF-WC-Dep";#N/A,#N/A,FALSE,"MarketValue";#N/A,#N/A,FALSE,"BalSheet";#N/A,#N/A,FALSE,"WACC";#N/A,#N/A,FALSE,"PC+ Info.";#N/A,#N/A,FALSE,"PC+Info_2"}</definedName>
    <definedName name="aaaaaa" hidden="1">{#N/A,#N/A,FALSE,"Title Page";#N/A,#N/A,FALSE,"Conclusions";#N/A,#N/A,FALSE,"Assum.";#N/A,#N/A,FALSE,"Sun  DCF-WC-Dep";#N/A,#N/A,FALSE,"MarketValue";#N/A,#N/A,FALSE,"BalSheet";#N/A,#N/A,FALSE,"WACC";#N/A,#N/A,FALSE,"PC+ Info.";#N/A,#N/A,FALSE,"PC+Info_2"}</definedName>
    <definedName name="ааа" localSheetId="2" hidden="1">{#N/A,#N/A,FALSE,"Aging Summary";#N/A,#N/A,FALSE,"Ratio Analysis";#N/A,#N/A,FALSE,"Test 120 Day Accts";#N/A,#N/A,FALSE,"Tickmarks"}</definedName>
    <definedName name="ааа" localSheetId="25" hidden="1">{#N/A,#N/A,FALSE,"Aging Summary";#N/A,#N/A,FALSE,"Ratio Analysis";#N/A,#N/A,FALSE,"Test 120 Day Accts";#N/A,#N/A,FALSE,"Tickmarks"}</definedName>
    <definedName name="ааа" hidden="1">{#N/A,#N/A,FALSE,"Aging Summary";#N/A,#N/A,FALSE,"Ratio Analysis";#N/A,#N/A,FALSE,"Test 120 Day Accts";#N/A,#N/A,FALSE,"Tickmarks"}</definedName>
    <definedName name="ва" localSheetId="2" hidden="1">{#N/A,#N/A,FALSE,"Aging Summary";#N/A,#N/A,FALSE,"Ratio Analysis";#N/A,#N/A,FALSE,"Test 120 Day Accts";#N/A,#N/A,FALSE,"Tickmarks"}</definedName>
    <definedName name="ва" localSheetId="25" hidden="1">{#N/A,#N/A,FALSE,"Aging Summary";#N/A,#N/A,FALSE,"Ratio Analysis";#N/A,#N/A,FALSE,"Test 120 Day Accts";#N/A,#N/A,FALSE,"Tickmarks"}</definedName>
    <definedName name="ва" hidden="1">{#N/A,#N/A,FALSE,"Aging Summary";#N/A,#N/A,FALSE,"Ratio Analysis";#N/A,#N/A,FALSE,"Test 120 Day Accts";#N/A,#N/A,FALSE,"Tickmarks"}</definedName>
    <definedName name="вввввввв" localSheetId="2" hidden="1">{"toc",#N/A,FALSE,"TOC";"summ",#N/A,FALSE,"summ";"histbs1",#N/A,FALSE,"histBS";"histbs2",#N/A,FALSE,"histBS";"histis",#N/A,FALSE,"histIS";"ratios",#N/A,FALSE,"ratios";"foris",#N/A,FALSE,"forIS";"forbs1",#N/A,FALSE,"forBS";"forbs2",#N/A,FALSE,"forBS";"cf",#N/A,FALSE,"CF";"wc",#N/A,FALSE,"wc";"own.str",#N/A,FALSE,"own.str";"fcf",#N/A,FALSE,"FCF";"wacc",#N/A,FALSE,"wacc";"r(f)",#N/A,FALSE,"r(f)";"glc",#N/A,FALSE,"GLC";"glcbs",#N/A,FALSE,"glcBS";"glccsbs",#N/A,FALSE,"glcCSBS";"glcis",#N/A,FALSE,"glcIS";"glccsis",#N/A,FALSE,"glcCSIS";"glcrat1",#N/A,FALSE,"glcrat1";"glcrat2",#N/A,FALSE,"glcrat2";"norm",#N/A,FALSE,"norm";"control",#N/A,FALSE,"control"}</definedName>
    <definedName name="вввввввв" localSheetId="25" hidden="1">{"toc",#N/A,FALSE,"TOC";"summ",#N/A,FALSE,"summ";"histbs1",#N/A,FALSE,"histBS";"histbs2",#N/A,FALSE,"histBS";"histis",#N/A,FALSE,"histIS";"ratios",#N/A,FALSE,"ratios";"foris",#N/A,FALSE,"forIS";"forbs1",#N/A,FALSE,"forBS";"forbs2",#N/A,FALSE,"forBS";"cf",#N/A,FALSE,"CF";"wc",#N/A,FALSE,"wc";"own.str",#N/A,FALSE,"own.str";"fcf",#N/A,FALSE,"FCF";"wacc",#N/A,FALSE,"wacc";"r(f)",#N/A,FALSE,"r(f)";"glc",#N/A,FALSE,"GLC";"glcbs",#N/A,FALSE,"glcBS";"glccsbs",#N/A,FALSE,"glcCSBS";"glcis",#N/A,FALSE,"glcIS";"glccsis",#N/A,FALSE,"glcCSIS";"glcrat1",#N/A,FALSE,"glcrat1";"glcrat2",#N/A,FALSE,"glcrat2";"norm",#N/A,FALSE,"norm";"control",#N/A,FALSE,"control"}</definedName>
    <definedName name="вввввввв" hidden="1">{"toc",#N/A,FALSE,"TOC";"summ",#N/A,FALSE,"summ";"histbs1",#N/A,FALSE,"histBS";"histbs2",#N/A,FALSE,"histBS";"histis",#N/A,FALSE,"histIS";"ratios",#N/A,FALSE,"ratios";"foris",#N/A,FALSE,"forIS";"forbs1",#N/A,FALSE,"forBS";"forbs2",#N/A,FALSE,"forBS";"cf",#N/A,FALSE,"CF";"wc",#N/A,FALSE,"wc";"own.str",#N/A,FALSE,"own.str";"fcf",#N/A,FALSE,"FCF";"wacc",#N/A,FALSE,"wacc";"r(f)",#N/A,FALSE,"r(f)";"glc",#N/A,FALSE,"GLC";"glcbs",#N/A,FALSE,"glcBS";"glccsbs",#N/A,FALSE,"glcCSBS";"glcis",#N/A,FALSE,"glcIS";"glccsis",#N/A,FALSE,"glcCSIS";"glcrat1",#N/A,FALSE,"glcrat1";"glcrat2",#N/A,FALSE,"glcrat2";"norm",#N/A,FALSE,"norm";"control",#N/A,FALSE,"control"}</definedName>
    <definedName name="вла" localSheetId="2" hidden="1">{#N/A,#N/A,FALSE,"Aging Summary";#N/A,#N/A,FALSE,"Ratio Analysis";#N/A,#N/A,FALSE,"Test 120 Day Accts";#N/A,#N/A,FALSE,"Tickmarks"}</definedName>
    <definedName name="вла" localSheetId="25" hidden="1">{#N/A,#N/A,FALSE,"Aging Summary";#N/A,#N/A,FALSE,"Ratio Analysis";#N/A,#N/A,FALSE,"Test 120 Day Accts";#N/A,#N/A,FALSE,"Tickmarks"}</definedName>
    <definedName name="вла" hidden="1">{#N/A,#N/A,FALSE,"Aging Summary";#N/A,#N/A,FALSE,"Ratio Analysis";#N/A,#N/A,FALSE,"Test 120 Day Accts";#N/A,#N/A,FALSE,"Tickmarks"}</definedName>
    <definedName name="вс" localSheetId="2" hidden="1">{#N/A,#N/A,FALSE,"Aging Summary";#N/A,#N/A,FALSE,"Ratio Analysis";#N/A,#N/A,FALSE,"Test 120 Day Accts";#N/A,#N/A,FALSE,"Tickmarks"}</definedName>
    <definedName name="вс" localSheetId="25" hidden="1">{#N/A,#N/A,FALSE,"Aging Summary";#N/A,#N/A,FALSE,"Ratio Analysis";#N/A,#N/A,FALSE,"Test 120 Day Accts";#N/A,#N/A,FALSE,"Tickmarks"}</definedName>
    <definedName name="вс" hidden="1">{#N/A,#N/A,FALSE,"Aging Summary";#N/A,#N/A,FALSE,"Ratio Analysis";#N/A,#N/A,FALSE,"Test 120 Day Accts";#N/A,#N/A,FALSE,"Tickmarks"}</definedName>
    <definedName name="ллллл" localSheetId="2" hidden="1">{#N/A,#N/A,FALSE,"Aging Summary";#N/A,#N/A,FALSE,"Ratio Analysis";#N/A,#N/A,FALSE,"Test 120 Day Accts";#N/A,#N/A,FALSE,"Tickmarks"}</definedName>
    <definedName name="ллллл" localSheetId="25" hidden="1">{#N/A,#N/A,FALSE,"Aging Summary";#N/A,#N/A,FALSE,"Ratio Analysis";#N/A,#N/A,FALSE,"Test 120 Day Accts";#N/A,#N/A,FALSE,"Tickmarks"}</definedName>
    <definedName name="ллллл" hidden="1">{#N/A,#N/A,FALSE,"Aging Summary";#N/A,#N/A,FALSE,"Ratio Analysis";#N/A,#N/A,FALSE,"Test 120 Day Accts";#N/A,#N/A,FALSE,"Tickmarks"}</definedName>
    <definedName name="про" localSheetId="2" hidden="1">{#N/A,#N/A,FALSE,"Aging Summary";#N/A,#N/A,FALSE,"Ratio Analysis";#N/A,#N/A,FALSE,"Test 120 Day Accts";#N/A,#N/A,FALSE,"Tickmarks"}</definedName>
    <definedName name="про" localSheetId="25" hidden="1">{#N/A,#N/A,FALSE,"Aging Summary";#N/A,#N/A,FALSE,"Ratio Analysis";#N/A,#N/A,FALSE,"Test 120 Day Accts";#N/A,#N/A,FALSE,"Tickmarks"}</definedName>
    <definedName name="про" hidden="1">{#N/A,#N/A,FALSE,"Aging Summary";#N/A,#N/A,FALSE,"Ratio Analysis";#N/A,#N/A,FALSE,"Test 120 Day Accts";#N/A,#N/A,FALSE,"Tickmarks"}</definedName>
    <definedName name="смета" hidden="1">#REF!</definedName>
    <definedName name="СНП" hidden="1">#REF!</definedName>
    <definedName name="ф" localSheetId="2" hidden="1">{#N/A,#N/A,FALSE,"Aging Summary";#N/A,#N/A,FALSE,"Ratio Analysis";#N/A,#N/A,FALSE,"Test 120 Day Accts";#N/A,#N/A,FALSE,"Tickmarks"}</definedName>
    <definedName name="ф" localSheetId="25" hidden="1">{#N/A,#N/A,FALSE,"Aging Summary";#N/A,#N/A,FALSE,"Ratio Analysis";#N/A,#N/A,FALSE,"Test 120 Day Accts";#N/A,#N/A,FALSE,"Tickmarks"}</definedName>
    <definedName name="ф" hidden="1">{#N/A,#N/A,FALSE,"Aging Summary";#N/A,#N/A,FALSE,"Ratio Analysis";#N/A,#N/A,FALSE,"Test 120 Day Accts";#N/A,#N/A,FALSE,"Tickmarks"}</definedName>
    <definedName name="Ыгь" localSheetId="2" hidden="1">{#N/A,#N/A,FALSE,"Aging Summary";#N/A,#N/A,FALSE,"Ratio Analysis";#N/A,#N/A,FALSE,"Test 120 Day Accts";#N/A,#N/A,FALSE,"Tickmarks"}</definedName>
    <definedName name="Ыгь" localSheetId="25" hidden="1">{#N/A,#N/A,FALSE,"Aging Summary";#N/A,#N/A,FALSE,"Ratio Analysis";#N/A,#N/A,FALSE,"Test 120 Day Accts";#N/A,#N/A,FALSE,"Tickmarks"}</definedName>
    <definedName name="Ыгь" hidden="1">{#N/A,#N/A,FALSE,"Aging Summary";#N/A,#N/A,FALSE,"Ratio Analysis";#N/A,#N/A,FALSE,"Test 120 Day Accts";#N/A,#N/A,FALSE,"Tickmarks"}</definedName>
    <definedName name="あ" localSheetId="2" hidden="1">{#N/A,#N/A,FALSE,"全社"}</definedName>
    <definedName name="あ" localSheetId="25" hidden="1">{#N/A,#N/A,FALSE,"全社"}</definedName>
    <definedName name="あ" hidden="1">{#N/A,#N/A,FALSE,"全社"}</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 i="39" l="1"/>
  <c r="C14" i="35"/>
  <c r="H6" i="27" l="1"/>
  <c r="H7" i="27" s="1"/>
  <c r="H5" i="27"/>
  <c r="H11" i="9"/>
  <c r="F11" i="9"/>
  <c r="C11" i="9"/>
  <c r="I5" i="36" l="1"/>
  <c r="J5" i="36" s="1"/>
  <c r="G5" i="36" s="1"/>
  <c r="F27" i="21" l="1"/>
  <c r="G27" i="21"/>
  <c r="G27" i="22"/>
  <c r="H27" i="16"/>
  <c r="G27" i="18"/>
  <c r="G27" i="19"/>
  <c r="J19" i="20"/>
  <c r="H27" i="20"/>
  <c r="H27" i="21"/>
  <c r="J25" i="21"/>
  <c r="G27" i="20"/>
  <c r="I27" i="16"/>
  <c r="D27" i="16"/>
  <c r="I27" i="18"/>
  <c r="F27" i="19"/>
  <c r="I27" i="19"/>
  <c r="I27" i="21"/>
  <c r="F27" i="22"/>
  <c r="F27" i="18"/>
  <c r="J22" i="16"/>
  <c r="J19" i="16"/>
  <c r="J25" i="18"/>
  <c r="I27" i="20"/>
  <c r="J25" i="16"/>
  <c r="J19" i="18"/>
  <c r="H27" i="18"/>
  <c r="J19" i="21"/>
  <c r="J25" i="22"/>
  <c r="J25" i="19"/>
  <c r="J19" i="19"/>
  <c r="H27" i="19"/>
  <c r="J22" i="19"/>
  <c r="D27" i="20"/>
  <c r="J19" i="22"/>
  <c r="H27" i="22"/>
  <c r="I27" i="22"/>
  <c r="J25" i="20"/>
  <c r="J22" i="22"/>
  <c r="J22" i="21"/>
  <c r="J22" i="20"/>
  <c r="J20" i="20"/>
  <c r="D27" i="19"/>
  <c r="E27" i="19"/>
  <c r="D27" i="18"/>
  <c r="J22" i="18"/>
  <c r="F27" i="20"/>
  <c r="E27" i="22"/>
  <c r="J21" i="22"/>
  <c r="D27" i="22"/>
  <c r="J21" i="21"/>
  <c r="D27" i="21"/>
  <c r="J17" i="20"/>
  <c r="J21" i="20"/>
  <c r="J21" i="19"/>
  <c r="J21" i="18"/>
  <c r="J17" i="18"/>
  <c r="G27" i="16"/>
  <c r="F27" i="16"/>
  <c r="J17" i="16"/>
  <c r="J21" i="16"/>
  <c r="E27" i="16"/>
  <c r="E27" i="20" l="1"/>
  <c r="J27" i="20" s="1"/>
  <c r="J27" i="19"/>
  <c r="E27" i="18"/>
  <c r="J27" i="18" s="1"/>
  <c r="J20" i="19"/>
  <c r="E27" i="21"/>
  <c r="J27" i="21" s="1"/>
  <c r="J27" i="22"/>
  <c r="J20" i="22"/>
  <c r="J20" i="21"/>
  <c r="J20" i="18"/>
  <c r="J27" i="16"/>
  <c r="J20" i="16"/>
</calcChain>
</file>

<file path=xl/sharedStrings.xml><?xml version="1.0" encoding="utf-8"?>
<sst xmlns="http://schemas.openxmlformats.org/spreadsheetml/2006/main" count="1521" uniqueCount="793">
  <si>
    <t>Santander Consumer Bank Group: Risk and Capital Management</t>
  </si>
  <si>
    <t>Pillar 3 Disclosures</t>
  </si>
  <si>
    <t>Report Appendices</t>
  </si>
  <si>
    <t>All data in NOK as at 31 December 2021</t>
  </si>
  <si>
    <t>Tab</t>
  </si>
  <si>
    <t>Description</t>
  </si>
  <si>
    <t>A1</t>
  </si>
  <si>
    <t>Disclosure of the main features of regulatory capital instruments</t>
  </si>
  <si>
    <t>A2</t>
  </si>
  <si>
    <t xml:space="preserve">Capital adequacy statement </t>
  </si>
  <si>
    <t>A3</t>
  </si>
  <si>
    <t>Derivatives exposure</t>
  </si>
  <si>
    <t>A4</t>
  </si>
  <si>
    <t>Calculation of countercyclical buffer requirements</t>
  </si>
  <si>
    <t>A5</t>
  </si>
  <si>
    <t>Minimum capital requirements</t>
  </si>
  <si>
    <t>A6</t>
  </si>
  <si>
    <t>Calculation of leverage ratio</t>
  </si>
  <si>
    <t>EBA Disclosure Requirements</t>
  </si>
  <si>
    <t>CRB-B</t>
  </si>
  <si>
    <t>Total and average net amount of exposures</t>
  </si>
  <si>
    <t>CRB-C</t>
  </si>
  <si>
    <t>Geographical breakdown of exposures</t>
  </si>
  <si>
    <t>CRB-D</t>
  </si>
  <si>
    <t>Concentration of exposures by industry or counterparty types</t>
  </si>
  <si>
    <t>CRB-E</t>
  </si>
  <si>
    <t>Maturity of exposures</t>
  </si>
  <si>
    <t>CR1-A</t>
  </si>
  <si>
    <t>Credit quality of exposures by exposure class and instrument</t>
  </si>
  <si>
    <t>CR1-B</t>
  </si>
  <si>
    <t>Credit quality of exposures by industry or counterparty types</t>
  </si>
  <si>
    <t>CR4</t>
  </si>
  <si>
    <t>Standardised approach – Credit risk exposure and CRM effects</t>
  </si>
  <si>
    <t>CR5</t>
  </si>
  <si>
    <t>Standardised approach</t>
  </si>
  <si>
    <t>CR6</t>
  </si>
  <si>
    <t>IRB approach – Credit risk exposures by exposure class and PD range</t>
  </si>
  <si>
    <t>CR8</t>
  </si>
  <si>
    <t>RWA flow statements of credit risk exposures under the IRB approach</t>
  </si>
  <si>
    <t>CR9</t>
  </si>
  <si>
    <t>IRB approach – Backtesting of PD per exposure class</t>
  </si>
  <si>
    <t>LIQ1</t>
  </si>
  <si>
    <t>Liquidity Coverage Ratio (LCR)</t>
  </si>
  <si>
    <t>A1 – Disclosure of the main features of regulatory capital instruments</t>
  </si>
  <si>
    <t>Note: To be confirmed with Joachim Joveng/Anders Fuglesang by Hanne.</t>
  </si>
  <si>
    <t>SCB Group 31.12.2021</t>
  </si>
  <si>
    <t>Ordinary shares</t>
  </si>
  <si>
    <t>Additional Tier 1 capital</t>
  </si>
  <si>
    <t>Subordinated loans</t>
  </si>
  <si>
    <t>Perpetual Bonds</t>
  </si>
  <si>
    <t>Loan SEK 750 million</t>
  </si>
  <si>
    <t>Loan NOK 500 million</t>
  </si>
  <si>
    <t>1. Issuer</t>
  </si>
  <si>
    <t>Santander Consumer Banks AS</t>
  </si>
  <si>
    <t>Santander Consumer Bank AS</t>
  </si>
  <si>
    <t>Santander Consumer Bank AB*</t>
  </si>
  <si>
    <t>2. Unique identifier (e.g. CUSIP, ISIN, or Bloomberg identifier for private placement)</t>
  </si>
  <si>
    <t>N/A</t>
  </si>
  <si>
    <t>NO 00010835176</t>
  </si>
  <si>
    <t>NO 00010835150</t>
  </si>
  <si>
    <t>NO 00010835143</t>
  </si>
  <si>
    <t>NO 0010909880</t>
  </si>
  <si>
    <t>3. Governing law for the instrument</t>
  </si>
  <si>
    <t>Norway</t>
  </si>
  <si>
    <t>Sweden</t>
  </si>
  <si>
    <t xml:space="preserve">  Regulatory treatment </t>
  </si>
  <si>
    <t>4. Transitional rules</t>
  </si>
  <si>
    <t>Common Equity Tier 1</t>
  </si>
  <si>
    <t>Additional Tier 1</t>
  </si>
  <si>
    <t>Tier 2</t>
  </si>
  <si>
    <t>5. Post-transitional rules</t>
  </si>
  <si>
    <t xml:space="preserve">6. Eligible at ind. company/group/group &amp; ind. company level </t>
  </si>
  <si>
    <t>Ind. company and group</t>
  </si>
  <si>
    <t>7. Instrument type</t>
  </si>
  <si>
    <t>Common Shares</t>
  </si>
  <si>
    <t>Other additional Tier 1</t>
  </si>
  <si>
    <t>Tier 2 subordinated debt</t>
  </si>
  <si>
    <t>8. Amount recognised in regulatory capital (in NOK million)</t>
  </si>
  <si>
    <t xml:space="preserve">9. Par value of instrument (amounts in millon in the relevant currency and in NOK million) </t>
  </si>
  <si>
    <t>SEK 750, NOK 730</t>
  </si>
  <si>
    <t>9a. Issue price</t>
  </si>
  <si>
    <t>NOK 10</t>
  </si>
  <si>
    <t>SEK 750</t>
  </si>
  <si>
    <t>9b. Redemption price</t>
  </si>
  <si>
    <t>10. Accounting classification</t>
  </si>
  <si>
    <t>Shareholder's equity</t>
  </si>
  <si>
    <t>Subordinated loan capital - amortised cost</t>
  </si>
  <si>
    <t>11. Original date of issuance</t>
  </si>
  <si>
    <t>Various</t>
  </si>
  <si>
    <t>12. Perpetual or dated</t>
  </si>
  <si>
    <t>Perpetual</t>
  </si>
  <si>
    <t>Dated</t>
  </si>
  <si>
    <t>13. Original maturity date</t>
  </si>
  <si>
    <t>14. Issuer call subject to prior supervisory approval</t>
  </si>
  <si>
    <t>No</t>
  </si>
  <si>
    <t>Yes</t>
  </si>
  <si>
    <t>15. Optional call date, contingent call dates and redemption amount</t>
  </si>
  <si>
    <t>29 October 2025 at Par</t>
  </si>
  <si>
    <t>29 October 2024 at Par</t>
  </si>
  <si>
    <t>30 October 2023 at Par</t>
  </si>
  <si>
    <t>10.12.2024 at Par</t>
  </si>
  <si>
    <t>23.12.2025 at Par</t>
  </si>
  <si>
    <t>16. Subsequent call dates, if applicable</t>
  </si>
  <si>
    <t>NA</t>
  </si>
  <si>
    <t>The issuer has the right to call at every coupon payment date thereafter</t>
  </si>
  <si>
    <t>10 December 2024 and any interest payment date thereafter</t>
  </si>
  <si>
    <t>23 December 2025 and any interest payment date thereafter</t>
  </si>
  <si>
    <t>The issuer has the right to call at any date after the fifth aniversary of the loan</t>
  </si>
  <si>
    <t>18 June 2026 and any interest payment date thereafter</t>
  </si>
  <si>
    <t xml:space="preserve">  Coupons/dividends</t>
  </si>
  <si>
    <t>17. Fixed or floating dividend/coupon</t>
  </si>
  <si>
    <t>Floating</t>
  </si>
  <si>
    <t>Fixed</t>
  </si>
  <si>
    <t>18. Coupon rate and any related index</t>
  </si>
  <si>
    <t>3 month NIBOR + 4.8%</t>
  </si>
  <si>
    <t>3 month STIBOR + 2.08%</t>
  </si>
  <si>
    <t>3 month STIBOR + 2.29%</t>
  </si>
  <si>
    <t>3 month NIBOR + 1,66%</t>
  </si>
  <si>
    <t>19. Existence of a dividend stopper</t>
  </si>
  <si>
    <t>20a. Fully discretionary, partially discretionary or mandatory (in terms of timing)</t>
  </si>
  <si>
    <t>Fully discretionary</t>
  </si>
  <si>
    <t>Mandatory</t>
  </si>
  <si>
    <t>20b. Fully discretionary, partially discretionary or mandatory (in terms of amount)</t>
  </si>
  <si>
    <t>21. Existence of a step-up or other incentive to redeem</t>
  </si>
  <si>
    <t>22. Non-cumulative or cumulative</t>
  </si>
  <si>
    <t>Non-Cumulative</t>
  </si>
  <si>
    <t>Cumulative</t>
  </si>
  <si>
    <t xml:space="preserve">  Convertible or non-convertible</t>
  </si>
  <si>
    <r>
      <t xml:space="preserve">23. Convertible or non-convertible </t>
    </r>
    <r>
      <rPr>
        <vertAlign val="superscript"/>
        <sz val="8"/>
        <rFont val="Arial"/>
        <family val="2"/>
      </rPr>
      <t>4)</t>
    </r>
  </si>
  <si>
    <t>Convertible</t>
  </si>
  <si>
    <t>Non-convertible</t>
  </si>
  <si>
    <t>24. If convertible, conversion trigger(s)</t>
  </si>
  <si>
    <t>25. If convertible, fully or partially</t>
  </si>
  <si>
    <t>26. If convertible, conversion rate</t>
  </si>
  <si>
    <t>27. If convertible, mandatory or optional conversion</t>
  </si>
  <si>
    <t>28. If convertible, specify instrument type convertible into</t>
  </si>
  <si>
    <t>29. If convertible, specify issuer of instrument it converts into</t>
  </si>
  <si>
    <t>30. Write-down features</t>
  </si>
  <si>
    <t xml:space="preserve">31. If write-down, write-down trigger (s) </t>
  </si>
  <si>
    <t>32. If write-down, full or partial</t>
  </si>
  <si>
    <t>Either full or partial</t>
  </si>
  <si>
    <t>33. If write-down, permanent or temporary</t>
  </si>
  <si>
    <t>Temporary</t>
  </si>
  <si>
    <t>34. If temporary write-down, description of revaluation mechanism</t>
  </si>
  <si>
    <t>As described in Beregningsforskriften  (1990-06-01-435/§15)</t>
  </si>
  <si>
    <t>35. Position in subordination hierarchy in liquidation (specify
        instrument type immediately senior to instrument)</t>
  </si>
  <si>
    <t>Senior bonds</t>
  </si>
  <si>
    <t>36. Non-compliant transitioned features</t>
  </si>
  <si>
    <t>37. If yes, specify non-compliant features</t>
  </si>
  <si>
    <t>*Santander Consumer Bank AB was merged into Santander Consumer Bank AS in July 2015</t>
  </si>
  <si>
    <t>Institutions</t>
  </si>
  <si>
    <t>Corporates</t>
  </si>
  <si>
    <t xml:space="preserve">A2 – Capital adequacy statement </t>
  </si>
  <si>
    <r>
      <t xml:space="preserve">SCB Group 31.12.2021
</t>
    </r>
    <r>
      <rPr>
        <sz val="8"/>
        <rFont val="Arial"/>
        <family val="2"/>
      </rPr>
      <t>Figures in NOK 000s</t>
    </r>
  </si>
  <si>
    <t>(A)</t>
  </si>
  <si>
    <t>(B)</t>
  </si>
  <si>
    <t>(C)</t>
  </si>
  <si>
    <t>Amount</t>
  </si>
  <si>
    <t>Regulation (EU) NO 575/2013 Article Reference</t>
  </si>
  <si>
    <t>Amount including transitional rules</t>
  </si>
  <si>
    <t>Common Equity Tier 1 (CET1) capital: instruments and reserves</t>
  </si>
  <si>
    <t>Capital instruments and the related share premium accounts</t>
  </si>
  <si>
    <t>26 (1), 27, 28 and 29</t>
  </si>
  <si>
    <t>of which: Share capital</t>
  </si>
  <si>
    <t>Retained earnings</t>
  </si>
  <si>
    <t>26 (1) (c)</t>
  </si>
  <si>
    <t>Accumulated other comprehensive income (and other reserves)</t>
  </si>
  <si>
    <t>26 (1) (d) and (e)</t>
  </si>
  <si>
    <t>3a</t>
  </si>
  <si>
    <t>Funds for general banking risk</t>
  </si>
  <si>
    <t>26 (1) (f)</t>
  </si>
  <si>
    <t>Amount of qulifying items referred to in Article 484 (3) and the related share premium accounts subject to phase out from CET1</t>
  </si>
  <si>
    <t>Minority interest</t>
  </si>
  <si>
    <t>Minority Interests</t>
  </si>
  <si>
    <t>5a</t>
  </si>
  <si>
    <t>26 (2)</t>
  </si>
  <si>
    <t>Common Equity Tier 1 (CET1) capital before regulatory adjustments</t>
  </si>
  <si>
    <t>Sum of rows 1 to 5a</t>
  </si>
  <si>
    <t>Common Equity Tier 1 (CET1) capital: regulatory adjustments</t>
  </si>
  <si>
    <t>Additional value adjustments (negative amount)</t>
  </si>
  <si>
    <t>34 and 105</t>
  </si>
  <si>
    <t>Intangible assets (net of related tax liability) (negative amount)</t>
  </si>
  <si>
    <t xml:space="preserve">36 (1) (b) and 37 </t>
  </si>
  <si>
    <t>Empty set in the EU</t>
  </si>
  <si>
    <t>Deferred tax assets that rely on future profitability ecluding those arising from temporary diferences (net of related tax liability where the conditions in Article 38(3) are met) (negative amout)</t>
  </si>
  <si>
    <t xml:space="preserve">36 (1) (c) and 38 </t>
  </si>
  <si>
    <t>Fair calue reserves related to gains or losses on cash flow hedges</t>
  </si>
  <si>
    <t>33 (1) (a)</t>
  </si>
  <si>
    <t>Negative amounts resulting from the calculation of expected loss amounts</t>
  </si>
  <si>
    <t xml:space="preserve">36 (1) (d), 40 and 159 </t>
  </si>
  <si>
    <t>Any increases in equit that results from securitised assets (negative amount)</t>
  </si>
  <si>
    <t>32 (1)</t>
  </si>
  <si>
    <t>Gains or losses on liabilties valued at fair value resulting from changes in own credit standing</t>
  </si>
  <si>
    <t>33 (1) (b) and (c)</t>
  </si>
  <si>
    <t>Defined-benefit pension fund assets (negative amount)</t>
  </si>
  <si>
    <t xml:space="preserve">36 (1) (e) and 41 </t>
  </si>
  <si>
    <t>Direct and indirect holdings by an institution of own CET1 instruments (negative amounts)</t>
  </si>
  <si>
    <t xml:space="preserve">36 (1) (f) and 42 </t>
  </si>
  <si>
    <t>Direct, indirect and synthetic holdings of the CET 1 instruments of financial sector entities where those entities have reciprocal cross holings with the institution designed to inflate artificially the own funds of the institution (negative amount)</t>
  </si>
  <si>
    <t xml:space="preserve">36 (1) (g) and 44 </t>
  </si>
  <si>
    <t>Direct , indirect and synthetic holdings by the institution of the CET1 instrument of financial sector entities where the institution does not have a significant investment in those entities (amount above 10% threshold and net of eligible short positions) (negative amount)</t>
  </si>
  <si>
    <t>36 (1) (h), 43, 45, 46, 49 (2), 79, 469 (1) (a), 472 (10) and 478 (1)</t>
  </si>
  <si>
    <t>Direct , indirect and synthetic holdings by the institution of the CET1 instrument of financial sector entities where the institution has a significant investment in those entities (amount above 10% threshold and net of eligible short positions) (negative amount)</t>
  </si>
  <si>
    <t xml:space="preserve">36 (1) (i), 43, 45, 47, 48 (1) (b), 49 (1) til (3) and 79 </t>
  </si>
  <si>
    <t>20a</t>
  </si>
  <si>
    <t>Exposure amount of the following items which qualify for a RW of 1250%, were the institution opts for the deduction alternative</t>
  </si>
  <si>
    <t>36 (1) (k)</t>
  </si>
  <si>
    <t>20b</t>
  </si>
  <si>
    <t>of which: qualifying holdings outside the financial sector (negative amount)</t>
  </si>
  <si>
    <t>36 (1) (k) (i) and 89 til 91</t>
  </si>
  <si>
    <t>20c</t>
  </si>
  <si>
    <t>of which: securitization positions (negative amount)</t>
  </si>
  <si>
    <t>36 (1) (k) (ii), 243 (1) (b), 244 (1) (b) and 258</t>
  </si>
  <si>
    <t>20d</t>
  </si>
  <si>
    <t>of which: free deliveries ( negative amount)</t>
  </si>
  <si>
    <t>36 (1) (k) (iii) and 379 (3)</t>
  </si>
  <si>
    <t>Deferred tax assets arising from temporary differences (amount above 10% threshold, net of related tax liability where the conditions in Article 38 (3) are met) (negative amount)</t>
  </si>
  <si>
    <t>36 (1) (c), 38 and 48 (1) (a)</t>
  </si>
  <si>
    <t>Amount exceeding the 15% threshold (negative amount)</t>
  </si>
  <si>
    <t>48 (1)</t>
  </si>
  <si>
    <t>of which: direct and indirect holdings by the instituition of the CET1 instruments of financial sector entities where the institution has a significant investment in those entitties.</t>
  </si>
  <si>
    <t>36 (1) (i) and 48 (1) (b)</t>
  </si>
  <si>
    <t>Of which: deferred tax assets arising from temporary differences</t>
  </si>
  <si>
    <t>25a</t>
  </si>
  <si>
    <t>Losses for the current financial year (negative amount)</t>
  </si>
  <si>
    <t xml:space="preserve">36 (1) (a) </t>
  </si>
  <si>
    <t>25b</t>
  </si>
  <si>
    <t>Foreseeable tax charges relating to CET1 items (negative amount)</t>
  </si>
  <si>
    <t>36 (1) (l)</t>
  </si>
  <si>
    <t>Adjustments to CET 1 resulting of transitional rules</t>
  </si>
  <si>
    <t>Sum 26a and 26b</t>
  </si>
  <si>
    <t>Qualifying AT1 deductions that exceed the AT1 capital of the instituion (Negative amount)</t>
  </si>
  <si>
    <t>36 (1) (j)</t>
  </si>
  <si>
    <t>Total regulatory adjustments to Common Equity Tier 1 (CET1)</t>
  </si>
  <si>
    <t xml:space="preserve">Sum of rows 7 to 20a, 21, 22, 25a, 25b, 26 and 27 </t>
  </si>
  <si>
    <t>Common Equity Tier 1 (CET1) capital</t>
  </si>
  <si>
    <t>Row 6 plus Row 28</t>
  </si>
  <si>
    <t>Additional Tier 1 (AT1) capital: instruments</t>
  </si>
  <si>
    <t>51 and 52</t>
  </si>
  <si>
    <t>of which classified as equity under applicable accounting standards</t>
  </si>
  <si>
    <t>of  which classified as liabilities under applicable accoungin standards</t>
  </si>
  <si>
    <t>Amount of qualifying items referred to in Article 484 (4) and the related share premium accounts subject to phase out from AT1</t>
  </si>
  <si>
    <t>486 (3) and (5)</t>
  </si>
  <si>
    <t>Qualifying Tier 1 capital included in consolidated AT1 capital (Including minority interest not included in row 5) issued by subsidiaries and held by third parties</t>
  </si>
  <si>
    <t xml:space="preserve">85 and 86 </t>
  </si>
  <si>
    <t>of which : instruments issued by subsidiaries subject to phase out</t>
  </si>
  <si>
    <t>Additional Tier 1 (AT1) capita before regulatory adjustments</t>
  </si>
  <si>
    <t>Sum of rows 30, 33 and 34</t>
  </si>
  <si>
    <t>Additional Tier 1 (AT1) capital: regulatory adjustments</t>
  </si>
  <si>
    <t>Direct and indirect holdings by an instituion of own AT1 instruments (negative amount)</t>
  </si>
  <si>
    <t xml:space="preserve">52 (1) (b), 56 (a) and 57 </t>
  </si>
  <si>
    <t>Direct, indirect and synthetic holdings of the AT1 instruments of financial sector entities where those entities have reciprocal cross holings with the institution designed to inflate artificially the own funds of the institution (negative amount)</t>
  </si>
  <si>
    <t xml:space="preserve">56 (b) and 58 </t>
  </si>
  <si>
    <t>Direct, indirect and synthetic holdings of the AT1 instruments of financial sector entities where the institution does not have a significant investment in those entities (amount above 10 % threshold and net of eligible short positions) (negative amount)</t>
  </si>
  <si>
    <t xml:space="preserve">56 (c), 59, 60 and 79 </t>
  </si>
  <si>
    <t>Direct, indirect and synthetic holdings of the AT1 instruments of financial sector entities where the institution has a significant investment in those entities ( net of eligible short positions) (negative amount)</t>
  </si>
  <si>
    <t xml:space="preserve">56 (d), 59 and 79 </t>
  </si>
  <si>
    <t>Adjustments to AT1 instruments as result of transitional rules</t>
  </si>
  <si>
    <t>Sum rad 41a, 41b and 41c</t>
  </si>
  <si>
    <t>41a</t>
  </si>
  <si>
    <t>Deductions to AT1 insead of CET1 as a result of transitional rules</t>
  </si>
  <si>
    <t xml:space="preserve">469 (1) (b) and 472 (10) (a) </t>
  </si>
  <si>
    <t>41b</t>
  </si>
  <si>
    <t>Deductions to AT1 instead of T2 as a result of transitional rules</t>
  </si>
  <si>
    <t>41c</t>
  </si>
  <si>
    <t>Amount that is deducted or added to AT1 as result of transitional rules to other filthers and deductions</t>
  </si>
  <si>
    <t>Qualifying T2 deductions that exceed the T2 capital of the institution (negative amount)</t>
  </si>
  <si>
    <t>56 (e)</t>
  </si>
  <si>
    <t>Total regulatory adjustments to Additional Tier 1 (AT1) capital</t>
  </si>
  <si>
    <t xml:space="preserve">Sum of rows 37 to 41 and rad 42 </t>
  </si>
  <si>
    <t>Additional Tier 1 (AT1) capital</t>
  </si>
  <si>
    <t>Row 36 plus Row 43</t>
  </si>
  <si>
    <t>Tier 1 capital (T1 = CET1 + AT1)</t>
  </si>
  <si>
    <t>Sum of  row 29 and row 44</t>
  </si>
  <si>
    <t>Additional Tier 2 capital: instruments</t>
  </si>
  <si>
    <t>62 and 63</t>
  </si>
  <si>
    <t>Amount of qualifying items referred to in Article 484 (5) and the related share premium accounts subject to phase out from AT2</t>
  </si>
  <si>
    <t>486 (4) and (5)</t>
  </si>
  <si>
    <t>Qualifying own funds instruments included in consolidated T2 capital including minority interests and AT1 instuments no included in rows 5 or 34) issued by subsidiaries and held by third parties</t>
  </si>
  <si>
    <t xml:space="preserve">87 and 88 </t>
  </si>
  <si>
    <t>of which: instruments issued by subsidiaries subject to phase out</t>
  </si>
  <si>
    <t>Credit risk adjustments</t>
  </si>
  <si>
    <t>62 (c) and (d)</t>
  </si>
  <si>
    <t>Tier 2 (T2) capital: regulatory adjustments</t>
  </si>
  <si>
    <t>Sum of rows 46 to 48 and row 50</t>
  </si>
  <si>
    <t>TIER 2 (T2) capital: regulatory adjustments</t>
  </si>
  <si>
    <t>Direct and indirect holdings by an institution of own T2 instruments and subordinated loans (negative amount)</t>
  </si>
  <si>
    <t xml:space="preserve">63 (b) (i), 66 (a) and 67 </t>
  </si>
  <si>
    <t>Holdings of the T2 instuments and subordinated loans of financial sector entities where those entities have reciprocal cross holdings with the institution designed to inflate artificially the own funds of the institutino (negative amount)</t>
  </si>
  <si>
    <t xml:space="preserve">66 (b) and 68 </t>
  </si>
  <si>
    <t>Direct and inderect holdings of the T2 instruments and subordinated loans of financial sector entities where the institution does not have significant investment in those entitites (amount above 10% threshold and net of eligible short positions) (negative amount)</t>
  </si>
  <si>
    <t xml:space="preserve">66 (c), 69, 70 and 79 </t>
  </si>
  <si>
    <t>Direct and indirect holdings by the institution of the T2 instuments and subordinated loans of financial sector entities where the institution has a significant investment in those entities ( net of eligible short positions) (negative amount)</t>
  </si>
  <si>
    <t>66 (d), 69 and 79 </t>
  </si>
  <si>
    <t>Adjustments to T2 capital as result of transitional rules (negative amount)</t>
  </si>
  <si>
    <t>Sum rad 56a, 56b and 56c</t>
  </si>
  <si>
    <t>56a</t>
  </si>
  <si>
    <t>Deductions to T2 instead of CET1 as a result of transitional rules</t>
  </si>
  <si>
    <t xml:space="preserve"> 469 (1) (b) and 472 (10) (a) </t>
  </si>
  <si>
    <t>56b</t>
  </si>
  <si>
    <t>Deductions to T2 instead of AT1 as a result of transitional rules</t>
  </si>
  <si>
    <t>56c</t>
  </si>
  <si>
    <t>Amount that is deducted or added to T2 as result of transitional rules to other filthers and deductions</t>
  </si>
  <si>
    <t>Total regulatory adjustments to Tier 2 (T2) capital</t>
  </si>
  <si>
    <t>Sum of rows 52 to 54, row 55 and 56</t>
  </si>
  <si>
    <t>Tier 2 (T2) capital</t>
  </si>
  <si>
    <t xml:space="preserve">Row 51 plus row 57 </t>
  </si>
  <si>
    <t>Total capital (TC = T1 + T2)</t>
  </si>
  <si>
    <t>Sum of rows 45 and 58</t>
  </si>
  <si>
    <t>Total Risk Exposure Amount</t>
  </si>
  <si>
    <t>Capital ratios and buffers</t>
  </si>
  <si>
    <t>Common Equity Tier 1 (as percentage of total risk exposure amount)</t>
  </si>
  <si>
    <t xml:space="preserve">92 (2) (a) </t>
  </si>
  <si>
    <t>Tier 1 (as percentage of total risk exposure amount)</t>
  </si>
  <si>
    <t>92 (2) (b)</t>
  </si>
  <si>
    <t>Total capital (as percentage of total risk exposure amount</t>
  </si>
  <si>
    <t>92 (2) (c)</t>
  </si>
  <si>
    <t>Institution specific buffer requirement (CET1 requirement in accordance with articel 92 (1) (a) plus capital conservation and countercyclical buffer requirement plus systemic risk buffer, plus systemically important institution buffer expressed as a percetage of risk exposure amount</t>
  </si>
  <si>
    <t>CRD 128, 129, 130, 131 and 133</t>
  </si>
  <si>
    <t>of which: capital consevation buffer</t>
  </si>
  <si>
    <t>of which: countercyclical buffer</t>
  </si>
  <si>
    <t>of which systemic risk buffer</t>
  </si>
  <si>
    <t>67a</t>
  </si>
  <si>
    <t>Of which: Global systemically important institution (G-SII) or Other systemically important institution (O-SII) buffer</t>
  </si>
  <si>
    <t>CRD 131</t>
  </si>
  <si>
    <t>Common Equity Tier 1 available to meet tbuffers (as a percentage of risk exposure amount)</t>
  </si>
  <si>
    <t>CRD 128</t>
  </si>
  <si>
    <t>non releant in EU regulation</t>
  </si>
  <si>
    <t>Amounts below the threshold for deduction ( before risk weighting)</t>
  </si>
  <si>
    <t>Direct and indirect holdings of the capital of financial sector entities where the institution does not have a significant investment in those entities (amount below 10% threshold and net of eligible short positions)</t>
  </si>
  <si>
    <t xml:space="preserve">36 (1) (h), 45, 46, 472 (10), 56 (c), 59, 60, 66 (c), 69 and 70 </t>
  </si>
  <si>
    <t>Direct and indirect holdings by the institution of the CET1 instruments of financial sector entitties where the institution has a significant investment in those entities (amount bleow 10% threshold and net of eligible short positions)</t>
  </si>
  <si>
    <t xml:space="preserve">36 (1) (i), 45 and 48 </t>
  </si>
  <si>
    <t>Deferred tax assets arising frmo temporary differences (amount below 10% threshold, net of related tax liability where the conditions in Article 38 (3) are met)</t>
  </si>
  <si>
    <t>36 (1) (c), 38 and 48</t>
  </si>
  <si>
    <t>Applicable caps on the inclusion of provisions in Tier 2</t>
  </si>
  <si>
    <t>Credit risk adjustments included in T2 in respect of exposures subject to standardised apprach (prior to the application of the cap)</t>
  </si>
  <si>
    <t>cap on inclusion of credit risk adjustment in T2 unders standardised approach</t>
  </si>
  <si>
    <t>Tallverdien av negative verdier av justert forventet tap</t>
  </si>
  <si>
    <t>Cap for inclusion of credit risk adjustments in T2 under internal ratings based approach</t>
  </si>
  <si>
    <t>Capital instruments subject to phase -out arrangements</t>
  </si>
  <si>
    <t>Current cap on CET1 instruments subject to phase out arrangements</t>
  </si>
  <si>
    <t>484 (3) and 486 (2) and (5)</t>
  </si>
  <si>
    <t>amount excluded from CET1 due to cap (excess over cap after redemptions and maturities</t>
  </si>
  <si>
    <t>Current cap on AT1 instruments subject to phase out arrangements</t>
  </si>
  <si>
    <t>484 (4) and 486 (3) and (5)</t>
  </si>
  <si>
    <t>amounts excluded from AT1 due to cap (excess over cap after redemptions and maturities)</t>
  </si>
  <si>
    <t>Current cap on T2 instruments subject to phase out arrangements</t>
  </si>
  <si>
    <t>484 (5) and 486 (4) and (5)</t>
  </si>
  <si>
    <t>Amount excluded from T2 due to cap (excess over cap after redemptions and maturities)</t>
  </si>
  <si>
    <t>A3 – Derivative exposure</t>
  </si>
  <si>
    <t>NOK 000s</t>
  </si>
  <si>
    <t>Gross Notional amount</t>
  </si>
  <si>
    <t>Replacement cost, MTM before netting</t>
  </si>
  <si>
    <t>Replacement cost, MTM after netting</t>
  </si>
  <si>
    <t>EAD</t>
  </si>
  <si>
    <t>EAD = exposure at default</t>
  </si>
  <si>
    <t>A4 – Calculation of countercyclical buffer requirements</t>
  </si>
  <si>
    <t>Credit exposures 
relevant for CCYB</t>
  </si>
  <si>
    <t>Own funds 
requirement weight</t>
  </si>
  <si>
    <t>CCYB 
Rate</t>
  </si>
  <si>
    <t>Amount of institution-specific counter-cyclical buffer</t>
  </si>
  <si>
    <t>Denmark</t>
  </si>
  <si>
    <t xml:space="preserve">Total Risk Exposure Amounts </t>
  </si>
  <si>
    <t>Finland</t>
  </si>
  <si>
    <t>Weighted CCYB Rate</t>
  </si>
  <si>
    <t>CCYB requirement</t>
  </si>
  <si>
    <t>Total</t>
  </si>
  <si>
    <t>CCYB = countercyclical buffer</t>
  </si>
  <si>
    <t>A5 – Minimum capital requirements 31 December 2021</t>
  </si>
  <si>
    <t>Percent (%)</t>
  </si>
  <si>
    <t>Minimum capital requirement</t>
  </si>
  <si>
    <t>CCOB</t>
  </si>
  <si>
    <t>CCYB</t>
  </si>
  <si>
    <t>SII</t>
  </si>
  <si>
    <t>SRB</t>
  </si>
  <si>
    <t>Combined Buffers 
Requirement</t>
  </si>
  <si>
    <t>Pilar II 
Requirement</t>
  </si>
  <si>
    <t>Pilar II 
Guidance</t>
  </si>
  <si>
    <t>Total Capital 
Requirement</t>
  </si>
  <si>
    <t>Common Equity Tier 1 Capital</t>
  </si>
  <si>
    <t>Tier 1 Capital</t>
  </si>
  <si>
    <t>Total Capital</t>
  </si>
  <si>
    <t>CCOB = capital conservation buffer</t>
  </si>
  <si>
    <t>SII = systemically important institution</t>
  </si>
  <si>
    <t>SRB = systemic risk buffer</t>
  </si>
  <si>
    <t>A6 – Calculation of leverage ratio</t>
  </si>
  <si>
    <t>Leverage Ratio</t>
  </si>
  <si>
    <t>NOK 000</t>
  </si>
  <si>
    <t xml:space="preserve">Tier1 Capital </t>
  </si>
  <si>
    <t>Leverage exposure:</t>
  </si>
  <si>
    <t>-Loans and advances and other assets</t>
  </si>
  <si>
    <t>-Derivatives market value</t>
  </si>
  <si>
    <t>-Potential future exposure on derivatives</t>
  </si>
  <si>
    <t>-Off-balance sheet comitments</t>
  </si>
  <si>
    <t>-IFRS9 transitional adjustment</t>
  </si>
  <si>
    <t>Total leverage exposure</t>
  </si>
  <si>
    <t>Leverage ratio</t>
  </si>
  <si>
    <t>EU CRB-B – Total and average net amount of exposures</t>
  </si>
  <si>
    <t>Amounts in NOK 000s</t>
  </si>
  <si>
    <t>4Q 2021</t>
  </si>
  <si>
    <t>Net value of exposures at the end of the period</t>
  </si>
  <si>
    <t>Average net exposures over the period</t>
  </si>
  <si>
    <t>Of which: Specialised lending</t>
  </si>
  <si>
    <t>Of which: SMEs</t>
  </si>
  <si>
    <t>Of which: Other Corporates</t>
  </si>
  <si>
    <t>Retail</t>
  </si>
  <si>
    <t>Of which: Secured by real estate property</t>
  </si>
  <si>
    <t>Of which: Other retail</t>
  </si>
  <si>
    <t>Total IRB approach</t>
  </si>
  <si>
    <t>Central governments or central banks</t>
  </si>
  <si>
    <t>Exposure in default</t>
  </si>
  <si>
    <t>Equity exposures</t>
  </si>
  <si>
    <t>Other exposures</t>
  </si>
  <si>
    <t>Total standardised approach</t>
  </si>
  <si>
    <t>Average net exposure over the period: The average of the net exposure values observed at the end of each quarter of the observation period.</t>
  </si>
  <si>
    <t>EU CRB-C – Geographical breakdown of exposures</t>
  </si>
  <si>
    <t>Net exposure values</t>
  </si>
  <si>
    <t>Other</t>
  </si>
  <si>
    <t>Exposures in default</t>
  </si>
  <si>
    <t>EU CRB-D – Concentration of exposures by industry or counterparty types</t>
  </si>
  <si>
    <t xml:space="preserve">    A Agriculture, forestry and fishing</t>
  </si>
  <si>
    <t xml:space="preserve">    B Mining and quarrying</t>
  </si>
  <si>
    <t xml:space="preserve">    C Manufacturing</t>
  </si>
  <si>
    <t xml:space="preserve">    D Electricity, gas, steam and air conditioning supply</t>
  </si>
  <si>
    <t xml:space="preserve">    E Water supply</t>
  </si>
  <si>
    <t xml:space="preserve">    F Construction</t>
  </si>
  <si>
    <t xml:space="preserve">    G Wholesale and retail trade</t>
  </si>
  <si>
    <t xml:space="preserve">    H Transport and storage</t>
  </si>
  <si>
    <t xml:space="preserve">    I Accommodation and food service activities</t>
  </si>
  <si>
    <t xml:space="preserve">    J Information and communication</t>
  </si>
  <si>
    <t xml:space="preserve">    K Financial and insurance activities</t>
  </si>
  <si>
    <t xml:space="preserve">    L Real estate activities</t>
  </si>
  <si>
    <t xml:space="preserve">    M Professional, scientific and technical activities</t>
  </si>
  <si>
    <t xml:space="preserve">    N Administrative and support service activities</t>
  </si>
  <si>
    <t xml:space="preserve">    O Public administration and defence, compulsory social security</t>
  </si>
  <si>
    <t xml:space="preserve">    P Education</t>
  </si>
  <si>
    <t xml:space="preserve">    Q Human health services and social work activities</t>
  </si>
  <si>
    <t xml:space="preserve">    R Arts, entertainment and recreation</t>
  </si>
  <si>
    <t xml:space="preserve">    S Other services</t>
  </si>
  <si>
    <t>EU CRB-E – Maturity of exposures</t>
  </si>
  <si>
    <t>On demand</t>
  </si>
  <si>
    <t>&lt;= 1 year</t>
  </si>
  <si>
    <t>&gt; 1 year &lt;= 5 years</t>
  </si>
  <si>
    <t>&gt; 5 years</t>
  </si>
  <si>
    <t>No stated maturity</t>
  </si>
  <si>
    <t>EU CR1-A – Credit quality of exposures by exposure class and instrument</t>
  </si>
  <si>
    <t>a</t>
  </si>
  <si>
    <t>b</t>
  </si>
  <si>
    <t>c</t>
  </si>
  <si>
    <t>d</t>
  </si>
  <si>
    <t>e</t>
  </si>
  <si>
    <t>f</t>
  </si>
  <si>
    <t>g</t>
  </si>
  <si>
    <t>Gross carrying values of</t>
  </si>
  <si>
    <t>Specific credit risk adjustment</t>
  </si>
  <si>
    <t>General credit risk adjustment</t>
  </si>
  <si>
    <t>Accumulated write-offs</t>
  </si>
  <si>
    <t>Credit risk adjustment charges of the period</t>
  </si>
  <si>
    <t>Net values</t>
  </si>
  <si>
    <t>Defaulted exposures</t>
  </si>
  <si>
    <t>Non-defaulted exposures</t>
  </si>
  <si>
    <t>(a+b-c-d-e)</t>
  </si>
  <si>
    <t>Of which: Loans</t>
  </si>
  <si>
    <t>Of which: Debt securities</t>
  </si>
  <si>
    <t>Of which: Off- balance-sheet exposures</t>
  </si>
  <si>
    <t>Amounts in NOK million</t>
  </si>
  <si>
    <t>Secured by mortgages on immovable property</t>
  </si>
  <si>
    <t xml:space="preserve"> includes covered bonds and other exposures</t>
  </si>
  <si>
    <t>Source: FSA COREP Q4-2018</t>
  </si>
  <si>
    <t>EU CR1-B – Credit quality of exposures by industry or counterparty types</t>
  </si>
  <si>
    <t>Accumulated write-offs (*)</t>
  </si>
  <si>
    <t>Credit risk adjustment charges</t>
  </si>
  <si>
    <t>(a +b-c-d-e)</t>
  </si>
  <si>
    <t>Template EU CQ5: Credit quality of loans and advances to non-financial corporations by industry</t>
  </si>
  <si>
    <t>Note: To be updated by Ketil. See tab CRI-B (last year). This is proposed new template for 2021. Use of Finrep 06.01.</t>
  </si>
  <si>
    <t>Gross carrying amount</t>
  </si>
  <si>
    <t>Accumulated impairment</t>
  </si>
  <si>
    <t>Accumulated negative changes in fair value due to credit risk on non-performing exposures</t>
  </si>
  <si>
    <t>of which: non-performing</t>
  </si>
  <si>
    <t>of which: loans and advances subject to impairment</t>
  </si>
  <si>
    <t>of which: defaulted</t>
  </si>
  <si>
    <t>010</t>
  </si>
  <si>
    <t>Agriculture, forestry and fishing</t>
  </si>
  <si>
    <t xml:space="preserve"> {F 06.01, r0010, c0010}</t>
  </si>
  <si>
    <t xml:space="preserve"> {F 06.01, r0010, c0012}</t>
  </si>
  <si>
    <t xml:space="preserve"> {F 06.01, r0010, c0013}</t>
  </si>
  <si>
    <t xml:space="preserve"> {F 06.01, r0010, c0011}</t>
  </si>
  <si>
    <t xml:space="preserve"> {F 06.01, r0010, c0021}</t>
  </si>
  <si>
    <t xml:space="preserve"> {F 06.01, r0010, c0022}</t>
  </si>
  <si>
    <t>020</t>
  </si>
  <si>
    <t>Mining and quarrying</t>
  </si>
  <si>
    <t xml:space="preserve"> {F 06.01, r0020, c0010}</t>
  </si>
  <si>
    <t xml:space="preserve"> {F 06.01, r0020, c0012}</t>
  </si>
  <si>
    <t xml:space="preserve"> {F 06.01, r0020, c0013}</t>
  </si>
  <si>
    <t xml:space="preserve"> {F 06.01, r0020, c0011}</t>
  </si>
  <si>
    <t xml:space="preserve"> {F 06.01, r0020, c0021}</t>
  </si>
  <si>
    <t xml:space="preserve"> {F 06.01, r0020, c0022}</t>
  </si>
  <si>
    <t>030</t>
  </si>
  <si>
    <t>Manufacturing</t>
  </si>
  <si>
    <t xml:space="preserve"> {F 06.01, r0030, c0010}</t>
  </si>
  <si>
    <t xml:space="preserve"> {F 06.01, r0030, c0012}</t>
  </si>
  <si>
    <t xml:space="preserve"> {F 06.01, r0030, c0013}</t>
  </si>
  <si>
    <t xml:space="preserve"> {F 06.01, r0030, c0011}</t>
  </si>
  <si>
    <t xml:space="preserve"> {F 06.01, r0030, c0021}</t>
  </si>
  <si>
    <t xml:space="preserve"> {F 06.01, r0030, c0022}</t>
  </si>
  <si>
    <t>040</t>
  </si>
  <si>
    <t>Electricity, gas, steam and air conditioning supply</t>
  </si>
  <si>
    <t xml:space="preserve"> {F 06.01, r0040, c0010}</t>
  </si>
  <si>
    <t xml:space="preserve"> {F 06.01, r0040, c0012}</t>
  </si>
  <si>
    <t xml:space="preserve"> {F 06.01, r0040, c0013}</t>
  </si>
  <si>
    <t xml:space="preserve"> {F 06.01, r0040, c0011}</t>
  </si>
  <si>
    <t xml:space="preserve"> {F 06.01, r0040, c0021}</t>
  </si>
  <si>
    <t xml:space="preserve"> {F 06.01, r0040, c0022}</t>
  </si>
  <si>
    <t>050</t>
  </si>
  <si>
    <t>Water supply</t>
  </si>
  <si>
    <t xml:space="preserve"> {F 06.01, r0050, c0010}</t>
  </si>
  <si>
    <t xml:space="preserve"> {F 06.01, r0050, c0012}</t>
  </si>
  <si>
    <t xml:space="preserve"> {F 06.01, r0050, c0013}</t>
  </si>
  <si>
    <t xml:space="preserve"> {F 06.01, r0050, c0011}</t>
  </si>
  <si>
    <t xml:space="preserve"> {F 06.01, r0050, c0021}</t>
  </si>
  <si>
    <t xml:space="preserve"> {F 06.01, r0050, c0022}</t>
  </si>
  <si>
    <t>060</t>
  </si>
  <si>
    <t>Construction</t>
  </si>
  <si>
    <t xml:space="preserve"> {F 06.01, r0060, c0010}</t>
  </si>
  <si>
    <t xml:space="preserve"> {F 06.01, r0060, c0012}</t>
  </si>
  <si>
    <t xml:space="preserve"> {F 06.01, r0060, c0013}</t>
  </si>
  <si>
    <t xml:space="preserve"> {F 06.01, r0060, c0011}</t>
  </si>
  <si>
    <t xml:space="preserve"> {F 06.01, r0060, c0021}</t>
  </si>
  <si>
    <t xml:space="preserve"> {F 06.01, r0060, c0022}</t>
  </si>
  <si>
    <t>070</t>
  </si>
  <si>
    <t>Wholesale and retail trade</t>
  </si>
  <si>
    <t xml:space="preserve"> {F 06.01, r0070, c0010}</t>
  </si>
  <si>
    <t xml:space="preserve"> {F 06.01, r0070, c0012}</t>
  </si>
  <si>
    <t xml:space="preserve"> {F 06.01, r0070, c0013}</t>
  </si>
  <si>
    <t xml:space="preserve"> {F 06.01, r0070, c0011}</t>
  </si>
  <si>
    <t xml:space="preserve"> {F 06.01, r0070, c0021}</t>
  </si>
  <si>
    <t xml:space="preserve"> {F 06.01, r0070, c0022}</t>
  </si>
  <si>
    <t>080</t>
  </si>
  <si>
    <t>Transport and storage</t>
  </si>
  <si>
    <t xml:space="preserve"> {F 06.01, r0080, c0010}</t>
  </si>
  <si>
    <t xml:space="preserve"> {F 06.01, r0080, c0012}</t>
  </si>
  <si>
    <t xml:space="preserve"> {F 06.01, r0080, c0013}</t>
  </si>
  <si>
    <t xml:space="preserve"> {F 06.01, r0080, c0011}</t>
  </si>
  <si>
    <t xml:space="preserve"> {F 06.01, r0080, c0021}</t>
  </si>
  <si>
    <t xml:space="preserve"> {F 06.01, r0080, c0022}</t>
  </si>
  <si>
    <t>090</t>
  </si>
  <si>
    <t>Accommodation and food service activities</t>
  </si>
  <si>
    <t xml:space="preserve"> {F 06.01, r0090, c0010}</t>
  </si>
  <si>
    <t xml:space="preserve"> {F 06.01, r0090, c0012}</t>
  </si>
  <si>
    <t xml:space="preserve"> {F 06.01, r0090, c0013}</t>
  </si>
  <si>
    <t xml:space="preserve"> {F 06.01, r0090, c0011}</t>
  </si>
  <si>
    <t xml:space="preserve"> {F 06.01, r0090, c0021}</t>
  </si>
  <si>
    <t xml:space="preserve"> {F 06.01, r0090, c0022}</t>
  </si>
  <si>
    <t>100</t>
  </si>
  <si>
    <t>Information and communication</t>
  </si>
  <si>
    <t xml:space="preserve"> {F 06.01, r0100, c0010}</t>
  </si>
  <si>
    <t xml:space="preserve"> {F 06.01, r0100, c0012}</t>
  </si>
  <si>
    <t xml:space="preserve"> {F 06.01, r0100, c0013}</t>
  </si>
  <si>
    <t xml:space="preserve"> {F 06.01, r0100, c0011}</t>
  </si>
  <si>
    <t xml:space="preserve"> {F 06.01, r0100, c0021}</t>
  </si>
  <si>
    <t xml:space="preserve"> {F 06.01, r0100, c0022}</t>
  </si>
  <si>
    <t>110</t>
  </si>
  <si>
    <t>Real estate activities</t>
  </si>
  <si>
    <t xml:space="preserve"> {F 06.01, r0110, c0010}</t>
  </si>
  <si>
    <t xml:space="preserve"> {F 06.01, r0110, c0012}</t>
  </si>
  <si>
    <t xml:space="preserve"> {F 06.01, r0110, c0013}</t>
  </si>
  <si>
    <t xml:space="preserve"> {F 06.01, r0110, c0011}</t>
  </si>
  <si>
    <t xml:space="preserve"> {F 06.01, r0110, c0021}</t>
  </si>
  <si>
    <t xml:space="preserve"> {F 06.01, r0110, c0022}</t>
  </si>
  <si>
    <t>120</t>
  </si>
  <si>
    <t>Financial and insurance actvities</t>
  </si>
  <si>
    <t xml:space="preserve"> {F 06.01, r0105, c0010}</t>
  </si>
  <si>
    <t xml:space="preserve"> {F 06.01, r0105, c0012}</t>
  </si>
  <si>
    <t xml:space="preserve"> {F 06.01, r0105, c0013}</t>
  </si>
  <si>
    <t xml:space="preserve"> {F 06.01, r0105, c0011}</t>
  </si>
  <si>
    <t xml:space="preserve"> {F 06.01, r0105, c0021}</t>
  </si>
  <si>
    <t xml:space="preserve"> {F 06.01, r0105, c0022}</t>
  </si>
  <si>
    <t>130</t>
  </si>
  <si>
    <t>Professional, scientific and technical activities</t>
  </si>
  <si>
    <t xml:space="preserve"> {F 06.01, r0120, c0010}</t>
  </si>
  <si>
    <t xml:space="preserve"> {F 06.01, r0120, c0012}</t>
  </si>
  <si>
    <t xml:space="preserve"> {F 06.01, r0120, c0013}</t>
  </si>
  <si>
    <t xml:space="preserve"> {F 06.01, r0120, c0011}</t>
  </si>
  <si>
    <t xml:space="preserve"> {F 06.01, r0120, c0021}</t>
  </si>
  <si>
    <t xml:space="preserve"> {F 06.01, r0120, c0022}</t>
  </si>
  <si>
    <t>140</t>
  </si>
  <si>
    <t>Administrative and support service activities</t>
  </si>
  <si>
    <t xml:space="preserve"> {F 06.01, r0130, c0010}</t>
  </si>
  <si>
    <t xml:space="preserve"> {F 06.01, r0130, c0012}</t>
  </si>
  <si>
    <t xml:space="preserve"> {F 06.01, r0130, c0013}</t>
  </si>
  <si>
    <t xml:space="preserve"> {F 06.01, r0130, c0011}</t>
  </si>
  <si>
    <t xml:space="preserve"> {F 06.01, r0130, c0021}</t>
  </si>
  <si>
    <t xml:space="preserve"> {F 06.01, r0130, c0022}</t>
  </si>
  <si>
    <t>150</t>
  </si>
  <si>
    <t>Public administration and defense, compulsory social security</t>
  </si>
  <si>
    <t xml:space="preserve"> {F 06.01, r0140, c0010}</t>
  </si>
  <si>
    <t xml:space="preserve"> {F 06.01, r0140, c0012}</t>
  </si>
  <si>
    <t xml:space="preserve"> {F 06.01, r0140, c0013}</t>
  </si>
  <si>
    <t xml:space="preserve"> {F 06.01, r0140, c0011}</t>
  </si>
  <si>
    <t xml:space="preserve"> {F 06.01, r0140, c0021}</t>
  </si>
  <si>
    <t xml:space="preserve"> {F 06.01, r0140, c0022}</t>
  </si>
  <si>
    <t>160</t>
  </si>
  <si>
    <t>Education</t>
  </si>
  <si>
    <t xml:space="preserve"> {F 06.01, r0150, c0010}</t>
  </si>
  <si>
    <t xml:space="preserve"> {F 06.01, r0150, c0012}</t>
  </si>
  <si>
    <t xml:space="preserve"> {F 06.01, r0150, c0013}</t>
  </si>
  <si>
    <t xml:space="preserve"> {F 06.01, r0150, c0011}</t>
  </si>
  <si>
    <t xml:space="preserve"> {F 06.01, r0150, c0021}</t>
  </si>
  <si>
    <t xml:space="preserve"> {F 06.01, r0150, c0022}</t>
  </si>
  <si>
    <t>170</t>
  </si>
  <si>
    <t>Human health services and social work activities</t>
  </si>
  <si>
    <t xml:space="preserve"> {F 06.01, r0160, c0010}</t>
  </si>
  <si>
    <t xml:space="preserve"> {F 06.01, r0160, c0012}</t>
  </si>
  <si>
    <t xml:space="preserve"> {F 06.01, r0160, c0013}</t>
  </si>
  <si>
    <t xml:space="preserve"> {F 06.01, r0160, c0011}</t>
  </si>
  <si>
    <t xml:space="preserve"> {F 06.01, r0160, c0021}</t>
  </si>
  <si>
    <t xml:space="preserve"> {F 06.01, r0160, c0022}</t>
  </si>
  <si>
    <t>180</t>
  </si>
  <si>
    <t>Arts, entertainment and recreation</t>
  </si>
  <si>
    <t xml:space="preserve"> {F 06.01, r0170, c0010}</t>
  </si>
  <si>
    <t xml:space="preserve"> {F 06.01, r0170, c0012}</t>
  </si>
  <si>
    <t xml:space="preserve"> {F 06.01, r0170, c0013}</t>
  </si>
  <si>
    <t xml:space="preserve"> {F 06.01, r0170, c0011}</t>
  </si>
  <si>
    <t xml:space="preserve"> {F 06.01, r0170, c0021}</t>
  </si>
  <si>
    <t xml:space="preserve"> {F 06.01, r0170, c0022}</t>
  </si>
  <si>
    <t>190</t>
  </si>
  <si>
    <t>Other services</t>
  </si>
  <si>
    <t xml:space="preserve"> {F 06.01, r0180, c0010}</t>
  </si>
  <si>
    <t xml:space="preserve"> {F 06.01, r0180, c0012}</t>
  </si>
  <si>
    <t xml:space="preserve"> {F 06.01, r0180, c0013}</t>
  </si>
  <si>
    <t xml:space="preserve"> {F 06.01, r0180, c0011}</t>
  </si>
  <si>
    <t xml:space="preserve"> {F 06.01, r0180, c0021}</t>
  </si>
  <si>
    <t xml:space="preserve"> {F 06.01, r0180, c0022}</t>
  </si>
  <si>
    <t>200</t>
  </si>
  <si>
    <t xml:space="preserve"> {F 06.01, r0190, c0010}</t>
  </si>
  <si>
    <t xml:space="preserve"> {F 06.01, r0190, c0012}</t>
  </si>
  <si>
    <t xml:space="preserve"> {F 06.01, r0190, c0013}</t>
  </si>
  <si>
    <t xml:space="preserve"> {F 06.01, r0190, c0011}</t>
  </si>
  <si>
    <t xml:space="preserve"> {F 06.01, r0190, c0021}</t>
  </si>
  <si>
    <t xml:space="preserve"> {F 06.01, r0190, c0022}</t>
  </si>
  <si>
    <t>EU CR4 – Standardised approach – Credit risk exposure and CRM effects</t>
  </si>
  <si>
    <t>Exposures before CCF and CRM</t>
  </si>
  <si>
    <t>Exposures post CCF and CRM</t>
  </si>
  <si>
    <t>RWAs and RWA density</t>
  </si>
  <si>
    <t>Exposure classes</t>
  </si>
  <si>
    <t>On-balance-sheet amount</t>
  </si>
  <si>
    <t>Off-balance-sheet amount</t>
  </si>
  <si>
    <t>RWAs</t>
  </si>
  <si>
    <t>RWA
density</t>
  </si>
  <si>
    <t>Equity</t>
  </si>
  <si>
    <t>Other items</t>
  </si>
  <si>
    <t>CCF = credit conversion factor</t>
  </si>
  <si>
    <t>CRM = credit risk mitigation</t>
  </si>
  <si>
    <t>EU CR5 – Standardised approach</t>
  </si>
  <si>
    <t>Exposure classes (NOK 000s)</t>
  </si>
  <si>
    <t>Risk weight</t>
  </si>
  <si>
    <t>Others</t>
  </si>
  <si>
    <t>Deducted</t>
  </si>
  <si>
    <t>Exposures at default</t>
  </si>
  <si>
    <t>EU CR6 – IRB approach – Credit risk exposures by exposure class and PD range per December 2021</t>
  </si>
  <si>
    <t>PD_Bucket</t>
  </si>
  <si>
    <t>Average PD</t>
  </si>
  <si>
    <t>Average LGD</t>
  </si>
  <si>
    <t># Obligors</t>
  </si>
  <si>
    <t>Average Maturity</t>
  </si>
  <si>
    <t>RWA</t>
  </si>
  <si>
    <t>RWA Density</t>
  </si>
  <si>
    <t>EL</t>
  </si>
  <si>
    <t>Provisions</t>
  </si>
  <si>
    <t>[0.25-0.50)</t>
  </si>
  <si>
    <t>[0.50-0.75)</t>
  </si>
  <si>
    <t>[0.75-2.50)</t>
  </si>
  <si>
    <t>[2.50-10.00)</t>
  </si>
  <si>
    <t>[10.00-100.00)</t>
  </si>
  <si>
    <t>PD 100</t>
  </si>
  <si>
    <t>Amounts in NOK</t>
  </si>
  <si>
    <t>PD = probability of default</t>
  </si>
  <si>
    <t>LGD = loss given default</t>
  </si>
  <si>
    <t>EL = expected loss</t>
  </si>
  <si>
    <t>RWA = risk weighted assets</t>
  </si>
  <si>
    <t xml:space="preserve"> Since SCB IRB portfolios consist of instalment loans without any assigned credit limit, CCF columns have not been reported. </t>
  </si>
  <si>
    <t xml:space="preserve">EU CR8 – RWA flow statements of credit risk exposures under the IRB approach  </t>
  </si>
  <si>
    <t>Capital requirements</t>
  </si>
  <si>
    <t>RWAs as at the end of the previous reporting period</t>
  </si>
  <si>
    <t>Asset size</t>
  </si>
  <si>
    <t>Asset quality</t>
  </si>
  <si>
    <t>Model updates</t>
  </si>
  <si>
    <t>Methodology and policy</t>
  </si>
  <si>
    <t>Acquisitions and disposals</t>
  </si>
  <si>
    <t>Foreign exchange movements</t>
  </si>
  <si>
    <t>RWAs as at the end of the reporting period</t>
  </si>
  <si>
    <t>EU CR9 – IRB approach – Backtesting of PD per exposure class</t>
  </si>
  <si>
    <t>DEC20-DEC21</t>
  </si>
  <si>
    <t>From 2015 onwards</t>
  </si>
  <si>
    <t>PD range</t>
  </si>
  <si>
    <t>External rating equivalent</t>
  </si>
  <si>
    <t>Number of obligors</t>
  </si>
  <si>
    <t>End of the year</t>
  </si>
  <si>
    <t>Observed average default rate (%)</t>
  </si>
  <si>
    <t>Weighted average PD</t>
  </si>
  <si>
    <t>Arithmetic average PD by obligors</t>
  </si>
  <si>
    <t>Average historical annual default rate</t>
  </si>
  <si>
    <t>Number of obligors at end of</t>
  </si>
  <si>
    <t>End of previous year</t>
  </si>
  <si>
    <t>Defaulted obligors in the year</t>
  </si>
  <si>
    <t>Nordics - Norway Auto Individuals</t>
  </si>
  <si>
    <t>0.00 to &lt; 0.15</t>
  </si>
  <si>
    <t>AAA to BBB+</t>
  </si>
  <si>
    <t>0.00 to &lt; 0.10</t>
  </si>
  <si>
    <t>0.10 to &lt; 0.15</t>
  </si>
  <si>
    <t>SCE - Otras exposic minoristas</t>
  </si>
  <si>
    <t>0.15 to &lt; 0.25</t>
  </si>
  <si>
    <t>BBB+ to BBB</t>
  </si>
  <si>
    <t>0.25 to &lt; 0.50</t>
  </si>
  <si>
    <t>BBB to BB+</t>
  </si>
  <si>
    <t>0.50 to &lt; 0.75</t>
  </si>
  <si>
    <t>BB+ to BB</t>
  </si>
  <si>
    <t>0.75 to &lt; 2.50</t>
  </si>
  <si>
    <t>BB to B+</t>
  </si>
  <si>
    <t>0.75 to &lt; 1.75</t>
  </si>
  <si>
    <t>1.75 to &lt; 2.5</t>
  </si>
  <si>
    <t>2.50 to &lt; 10.00</t>
  </si>
  <si>
    <t>B+ to B-</t>
  </si>
  <si>
    <t>2.5 to &lt; 5.00</t>
  </si>
  <si>
    <t>5.00 to &lt; 10.00</t>
  </si>
  <si>
    <t>10.00 to &lt; 100.00</t>
  </si>
  <si>
    <t>B- to C</t>
  </si>
  <si>
    <t>10.00 to &lt; 20.00</t>
  </si>
  <si>
    <t>20.00 to &lt; 30.00</t>
  </si>
  <si>
    <t>30.00 to &lt; 100.00</t>
  </si>
  <si>
    <t>100.00 (default)</t>
  </si>
  <si>
    <t>D</t>
  </si>
  <si>
    <t>Nordics - Sweden Auto Individuals</t>
  </si>
  <si>
    <t>Nordics - Finland Auto Individuals</t>
  </si>
  <si>
    <t>Nordics -  Auto Individuals</t>
  </si>
  <si>
    <t xml:space="preserve">Amounts in NOK 000s </t>
  </si>
  <si>
    <t>Total unweighted value (average)</t>
  </si>
  <si>
    <t>Total weighted value (average)</t>
  </si>
  <si>
    <t>HIGH-QUALITY LIQUID ASSETS</t>
  </si>
  <si>
    <t>Total high-quality liquid assets (HQLA)</t>
  </si>
  <si>
    <t>CASH-OUTFLOWS</t>
  </si>
  <si>
    <t>Retail deposits and deposits from small business customers, of which:</t>
  </si>
  <si>
    <t>Stable deposits</t>
  </si>
  <si>
    <t>Less stable deposits</t>
  </si>
  <si>
    <t>Unsecured wholesale funding</t>
  </si>
  <si>
    <t>Operational deposits (all counterparties) and deposits in networks of cooperative banks</t>
  </si>
  <si>
    <t>Non-operational deposits (all counterparties)</t>
  </si>
  <si>
    <t>Unsecured debt</t>
  </si>
  <si>
    <t>Secured wholesale funding</t>
  </si>
  <si>
    <r>
      <t>Additional requirements</t>
    </r>
    <r>
      <rPr>
        <strike/>
        <sz val="10"/>
        <color theme="1"/>
        <rFont val="Calibri"/>
        <family val="2"/>
        <scheme val="minor"/>
      </rPr>
      <t xml:space="preserve"> </t>
    </r>
  </si>
  <si>
    <t>Outflows related to derivative exposures and other collateral requirements</t>
  </si>
  <si>
    <t>Outflows related to loss of funding on debt products</t>
  </si>
  <si>
    <t>Credit and liquidity facilities</t>
  </si>
  <si>
    <t>Other contractual funding obligations</t>
  </si>
  <si>
    <t>Other contingent funding obligations</t>
  </si>
  <si>
    <t>TOTAL CASH OUTFLOWS</t>
  </si>
  <si>
    <t>CASH-INFLOWS</t>
  </si>
  <si>
    <t>Secured lending (eg reverse repos)</t>
  </si>
  <si>
    <t>Inflows from fully performing exposures</t>
  </si>
  <si>
    <t>Other cash inflows</t>
  </si>
  <si>
    <t>EU-19a</t>
  </si>
  <si>
    <t>(Difference between total weighted inflows and total weighted outflows arising from transactions in third countries where there are transfer restrictions or which are denominated in non-convertible currencies)</t>
  </si>
  <si>
    <t>EU-19b</t>
  </si>
  <si>
    <t>(Excess inflows from a related specialised credit institution)</t>
  </si>
  <si>
    <t>TOTAL CASH INFLOWS</t>
  </si>
  <si>
    <t>EU-20a</t>
  </si>
  <si>
    <t>Fully exempt inflows</t>
  </si>
  <si>
    <t>EU-20b</t>
  </si>
  <si>
    <t>Inflows Subject to 90% Cap</t>
  </si>
  <si>
    <t>EU-20c</t>
  </si>
  <si>
    <t>Inflows Subject to 75% Cap</t>
  </si>
  <si>
    <t>TOTAL ADJUSTED VALUE</t>
  </si>
  <si>
    <t>LIQUIDITY BUFFER</t>
  </si>
  <si>
    <t>TOTAL NET CASH OUTFLOWS</t>
  </si>
  <si>
    <t>LIQUIDITY COVERAGE RATIO (%)</t>
  </si>
  <si>
    <t>Independently reviewed interim profits net of any foreseeable charge or dividend</t>
  </si>
  <si>
    <t>LIQ1 - Liquidity Coverage Ratio (LCR) 2021</t>
  </si>
  <si>
    <t xml:space="preserve">    B 
Mining and quarrying</t>
  </si>
  <si>
    <t xml:space="preserve">    E 
Water supply</t>
  </si>
  <si>
    <t xml:space="preserve">    G 
Wholesale and retail trade</t>
  </si>
  <si>
    <t xml:space="preserve">    H 
Transport and storage</t>
  </si>
  <si>
    <t xml:space="preserve">    K 
Financial and insurance activities</t>
  </si>
  <si>
    <t xml:space="preserve">    L 
Real estate activities</t>
  </si>
  <si>
    <t xml:space="preserve">    O 
Public administration and defence, compulsory social security</t>
  </si>
  <si>
    <t xml:space="preserve">    P 
Education</t>
  </si>
  <si>
    <t xml:space="preserve">    Q 
Human health services and social work activities</t>
  </si>
  <si>
    <t xml:space="preserve">    R 
Arts, entertainment and recreation</t>
  </si>
  <si>
    <t xml:space="preserve">    S 
Other services</t>
  </si>
  <si>
    <t xml:space="preserve">    D 
Electricity, gas, steam and air conditioning supply</t>
  </si>
  <si>
    <t xml:space="preserve">    J 
Information and communication</t>
  </si>
  <si>
    <t xml:space="preserve">    A 
Agriculture, forestry and fishing</t>
  </si>
  <si>
    <t>RWA amounts,  
31 December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</si>
</sst>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3" formatCode="_-* #,##0.00_-;\-* #,##0.00_-;_-* &quot;-&quot;??_-;_-@_-"/>
    <numFmt numFmtId="164" formatCode="###0;###0"/>
    <numFmt numFmtId="165" formatCode="_ * #,##0_ ;_ * \-#,##0_ ;_ * &quot;-&quot;??_ ;_ @_ "/>
    <numFmt numFmtId="166" formatCode="_(* #,##0_);_(* \(#,##0\);_(* &quot;-&quot;??_);_(@_)"/>
    <numFmt numFmtId="167" formatCode="_ * #,##0.00_ ;_ * \-#,##0.00_ ;_ * &quot;-&quot;??_ ;_ @_ "/>
    <numFmt numFmtId="168" formatCode="0.0\ %"/>
    <numFmt numFmtId="169" formatCode="_-* #,##0_-;\-* #,##0_-;_-* &quot;-&quot;??_-;_-@_-"/>
    <numFmt numFmtId="170" formatCode="[$-409]mmmm\ d\,\ yyyy;@"/>
    <numFmt numFmtId="171" formatCode="[$-809]dd\ mmmm\ yyyy;@"/>
    <numFmt numFmtId="172" formatCode="[$-809]d\ mmmm\ yyyy;@"/>
    <numFmt numFmtId="173" formatCode="0.000\ %"/>
    <numFmt numFmtId="174" formatCode="000"/>
    <numFmt numFmtId="175" formatCode="#,##0_);[Red]\(#,##0\);\-_)"/>
  </numFmts>
  <fonts count="59" x14ac:knownFonts="1">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u/>
      <sz val="8"/>
      <name val="Arial"/>
      <family val="2"/>
    </font>
    <font>
      <u/>
      <sz val="10"/>
      <name val="Arial"/>
      <family val="2"/>
    </font>
    <font>
      <sz val="8"/>
      <name val="Arial"/>
      <family val="2"/>
    </font>
    <font>
      <b/>
      <sz val="8"/>
      <name val="Arial"/>
      <family val="2"/>
    </font>
    <font>
      <sz val="8"/>
      <color theme="1"/>
      <name val="Arial"/>
      <family val="2"/>
    </font>
    <font>
      <b/>
      <u/>
      <sz val="8"/>
      <name val="Arial"/>
      <family val="2"/>
    </font>
    <font>
      <sz val="8"/>
      <color rgb="FFFF0000"/>
      <name val="Arial"/>
      <family val="2"/>
    </font>
    <font>
      <b/>
      <sz val="8"/>
      <color rgb="FFFF0000"/>
      <name val="Arial"/>
      <family val="2"/>
    </font>
    <font>
      <b/>
      <sz val="8"/>
      <color theme="1"/>
      <name val="Arial"/>
      <family val="2"/>
    </font>
    <font>
      <sz val="8"/>
      <color theme="1"/>
      <name val="Calibri"/>
      <family val="2"/>
      <scheme val="minor"/>
    </font>
    <font>
      <sz val="8"/>
      <color rgb="FF000000"/>
      <name val="Arial"/>
      <family val="2"/>
    </font>
    <font>
      <sz val="9"/>
      <color rgb="FF000000"/>
      <name val="Arial"/>
      <family val="2"/>
    </font>
    <font>
      <b/>
      <u/>
      <sz val="12"/>
      <color rgb="FFFF0000"/>
      <name val="Arial"/>
      <family val="2"/>
    </font>
    <font>
      <sz val="8"/>
      <color theme="0"/>
      <name val="Arial"/>
      <family val="2"/>
    </font>
    <font>
      <sz val="8"/>
      <color indexed="63"/>
      <name val="Arial"/>
      <family val="2"/>
    </font>
    <font>
      <b/>
      <sz val="8"/>
      <color indexed="21"/>
      <name val="Arial"/>
      <family val="2"/>
    </font>
    <font>
      <u/>
      <sz val="11"/>
      <color theme="10"/>
      <name val="Calibri"/>
      <family val="2"/>
      <scheme val="minor"/>
    </font>
    <font>
      <sz val="11"/>
      <color theme="1"/>
      <name val="Arial"/>
      <family val="2"/>
    </font>
    <font>
      <vertAlign val="superscript"/>
      <sz val="8"/>
      <name val="Arial"/>
      <family val="2"/>
    </font>
    <font>
      <b/>
      <sz val="8"/>
      <color rgb="FF000000"/>
      <name val="Arial"/>
      <family val="2"/>
    </font>
    <font>
      <b/>
      <sz val="20"/>
      <color rgb="FFFF0000"/>
      <name val="Arial"/>
      <family val="2"/>
    </font>
    <font>
      <b/>
      <sz val="16"/>
      <color rgb="FFFF0000"/>
      <name val="Arial"/>
      <family val="2"/>
    </font>
    <font>
      <b/>
      <sz val="11"/>
      <name val="Arial"/>
      <family val="2"/>
    </font>
    <font>
      <b/>
      <sz val="10"/>
      <color theme="1"/>
      <name val="Arial"/>
      <family val="2"/>
    </font>
    <font>
      <b/>
      <sz val="11"/>
      <color theme="1"/>
      <name val="Arial"/>
      <family val="2"/>
    </font>
    <font>
      <b/>
      <sz val="11"/>
      <color rgb="FFFF0000"/>
      <name val="Arial"/>
      <family val="2"/>
    </font>
    <font>
      <i/>
      <sz val="8"/>
      <color theme="1"/>
      <name val="Arial"/>
      <family val="2"/>
    </font>
    <font>
      <b/>
      <sz val="10"/>
      <name val="Arial"/>
      <family val="2"/>
    </font>
    <font>
      <b/>
      <i/>
      <sz val="8"/>
      <color theme="1"/>
      <name val="Arial"/>
      <family val="2"/>
    </font>
    <font>
      <b/>
      <sz val="10"/>
      <color theme="1"/>
      <name val="Calibri"/>
      <family val="2"/>
      <scheme val="minor"/>
    </font>
    <font>
      <sz val="10"/>
      <color theme="1"/>
      <name val="Calibri"/>
      <family val="2"/>
      <scheme val="minor"/>
    </font>
    <font>
      <i/>
      <sz val="10"/>
      <color theme="1"/>
      <name val="Calibri"/>
      <family val="2"/>
      <scheme val="minor"/>
    </font>
    <font>
      <strike/>
      <sz val="10"/>
      <color theme="1"/>
      <name val="Calibri"/>
      <family val="2"/>
      <scheme val="minor"/>
    </font>
    <font>
      <sz val="10"/>
      <color rgb="FF000000"/>
      <name val="Calibri"/>
      <family val="2"/>
      <scheme val="minor"/>
    </font>
    <font>
      <b/>
      <sz val="10"/>
      <color rgb="FF000000"/>
      <name val="Calibri"/>
      <family val="2"/>
      <scheme val="minor"/>
    </font>
    <font>
      <b/>
      <i/>
      <sz val="10"/>
      <color theme="1"/>
      <name val="Calibri"/>
      <family val="2"/>
      <scheme val="minor"/>
    </font>
    <font>
      <sz val="9"/>
      <color theme="1"/>
      <name val="Calibri"/>
      <family val="2"/>
      <scheme val="minor"/>
    </font>
    <font>
      <sz val="11"/>
      <name val="Calibri"/>
      <family val="2"/>
      <scheme val="minor"/>
    </font>
    <font>
      <sz val="10"/>
      <name val="MS Sans Serif"/>
    </font>
    <font>
      <sz val="8"/>
      <name val="Calibri"/>
      <family val="2"/>
      <scheme val="minor"/>
    </font>
    <font>
      <b/>
      <sz val="14"/>
      <name val="Calibri"/>
      <family val="2"/>
      <scheme val="minor"/>
    </font>
    <font>
      <sz val="9"/>
      <name val="Calibri"/>
      <family val="2"/>
      <scheme val="minor"/>
    </font>
    <font>
      <sz val="12"/>
      <name val="Calibri"/>
      <family val="2"/>
      <scheme val="minor"/>
    </font>
    <font>
      <sz val="8.5"/>
      <color theme="1"/>
      <name val="Segoe UI"/>
      <family val="2"/>
    </font>
    <font>
      <sz val="8"/>
      <color theme="1"/>
      <name val="Segoe UI"/>
      <family val="2"/>
    </font>
    <font>
      <b/>
      <i/>
      <sz val="8"/>
      <color theme="1"/>
      <name val="Segoe UI"/>
      <family val="2"/>
    </font>
    <font>
      <b/>
      <sz val="9"/>
      <name val="Calibri"/>
      <family val="2"/>
      <scheme val="minor"/>
    </font>
    <font>
      <i/>
      <sz val="9"/>
      <name val="Calibri"/>
      <family val="2"/>
      <scheme val="minor"/>
    </font>
    <font>
      <i/>
      <sz val="8.5"/>
      <name val="Segoe UI"/>
      <family val="2"/>
    </font>
    <font>
      <sz val="9"/>
      <name val="Times New Roman"/>
      <family val="1"/>
    </font>
    <font>
      <i/>
      <sz val="8"/>
      <color rgb="FFFF0000"/>
      <name val="Arial"/>
      <family val="2"/>
    </font>
    <font>
      <b/>
      <i/>
      <sz val="12"/>
      <color rgb="FFFF0000"/>
      <name val="Calibri"/>
      <family val="2"/>
      <scheme val="minor"/>
    </font>
    <font>
      <i/>
      <sz val="11"/>
      <color rgb="FFFF0000"/>
      <name val="Calibri"/>
      <family val="2"/>
      <scheme val="minor"/>
    </font>
    <font>
      <sz val="8"/>
      <name val="MS Sans Serif"/>
    </font>
    <font>
      <b/>
      <sz val="8"/>
      <color theme="1"/>
      <name val="Calibri"/>
      <family val="2"/>
      <scheme val="minor"/>
    </font>
  </fonts>
  <fills count="1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548DD4"/>
        <bgColor indexed="64"/>
      </patternFill>
    </fill>
    <fill>
      <patternFill patternType="solid">
        <fgColor theme="0" tint="-0.34998626667073579"/>
        <bgColor indexed="64"/>
      </patternFill>
    </fill>
    <fill>
      <patternFill patternType="solid">
        <fgColor rgb="FFC6D9F1"/>
        <bgColor indexed="64"/>
      </patternFill>
    </fill>
    <fill>
      <patternFill patternType="solid">
        <fgColor rgb="FFFFFFFF"/>
        <bgColor indexed="64"/>
      </patternFill>
    </fill>
    <fill>
      <patternFill patternType="solid">
        <fgColor theme="0"/>
        <bgColor theme="4" tint="0.79998168889431442"/>
      </patternFill>
    </fill>
    <fill>
      <patternFill patternType="solid">
        <fgColor rgb="FFA6A6A6"/>
        <bgColor indexed="64"/>
      </patternFill>
    </fill>
    <fill>
      <patternFill patternType="solid">
        <fgColor rgb="FFD9D9D9"/>
        <bgColor indexed="64"/>
      </patternFill>
    </fill>
    <fill>
      <patternFill patternType="solid">
        <fgColor theme="0" tint="-4.9989318521683403E-2"/>
        <bgColor indexed="64"/>
      </patternFill>
    </fill>
    <fill>
      <patternFill patternType="solid">
        <fgColor theme="2"/>
        <bgColor indexed="64"/>
      </patternFill>
    </fill>
    <fill>
      <patternFill patternType="solid">
        <fgColor theme="0" tint="-0.14999847407452621"/>
        <bgColor indexed="64"/>
      </patternFill>
    </fill>
    <fill>
      <patternFill patternType="solid">
        <fgColor rgb="FFD8D8D8"/>
        <bgColor auto="1"/>
      </patternFill>
    </fill>
  </fills>
  <borders count="76">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rgb="FF000000"/>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rgb="FF000000"/>
      </left>
      <right style="thin">
        <color indexed="64"/>
      </right>
      <top/>
      <bottom style="thin">
        <color rgb="FF000000"/>
      </bottom>
      <diagonal/>
    </border>
    <border>
      <left style="thin">
        <color rgb="FF000000"/>
      </left>
      <right/>
      <top style="thin">
        <color indexed="64"/>
      </top>
      <bottom style="thin">
        <color indexed="64"/>
      </bottom>
      <diagonal/>
    </border>
    <border>
      <left style="thin">
        <color rgb="FF000000"/>
      </left>
      <right/>
      <top/>
      <bottom style="thin">
        <color rgb="FF000000"/>
      </bottom>
      <diagonal/>
    </border>
    <border>
      <left style="thin">
        <color rgb="FF000000"/>
      </left>
      <right/>
      <top style="thin">
        <color rgb="FF000000"/>
      </top>
      <bottom style="thin">
        <color rgb="FF000000"/>
      </bottom>
      <diagonal/>
    </border>
    <border>
      <left style="thin">
        <color rgb="FF000000"/>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rgb="FF000000"/>
      </left>
      <right/>
      <top style="thin">
        <color indexed="64"/>
      </top>
      <bottom/>
      <diagonal/>
    </border>
    <border>
      <left style="thin">
        <color rgb="FF000000"/>
      </left>
      <right style="thin">
        <color indexed="64"/>
      </right>
      <top style="thin">
        <color indexed="64"/>
      </top>
      <bottom style="thin">
        <color rgb="FF000000"/>
      </bottom>
      <diagonal/>
    </border>
    <border>
      <left style="thin">
        <color indexed="64"/>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bottom/>
      <diagonal/>
    </border>
    <border>
      <left style="thin">
        <color rgb="FF000000"/>
      </left>
      <right style="thin">
        <color indexed="64"/>
      </right>
      <top style="thin">
        <color rgb="FF000000"/>
      </top>
      <bottom/>
      <diagonal/>
    </border>
    <border>
      <left style="thin">
        <color indexed="64"/>
      </left>
      <right style="thin">
        <color rgb="FF000000"/>
      </right>
      <top/>
      <bottom style="thin">
        <color indexed="64"/>
      </bottom>
      <diagonal/>
    </border>
    <border>
      <left style="thin">
        <color rgb="FF000000"/>
      </left>
      <right style="thin">
        <color rgb="FF000000"/>
      </right>
      <top/>
      <bottom style="thin">
        <color indexed="64"/>
      </bottom>
      <diagonal/>
    </border>
    <border>
      <left style="thin">
        <color rgb="FF000000"/>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medium">
        <color indexed="64"/>
      </left>
      <right/>
      <top/>
      <bottom/>
      <diagonal/>
    </border>
    <border>
      <left/>
      <right style="medium">
        <color indexed="64"/>
      </right>
      <top/>
      <bottom/>
      <diagonal/>
    </border>
    <border>
      <left/>
      <right/>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style="dotted">
        <color indexed="64"/>
      </left>
      <right style="dotted">
        <color indexed="64"/>
      </right>
      <top style="thin">
        <color indexed="64"/>
      </top>
      <bottom style="thin">
        <color indexed="64"/>
      </bottom>
      <diagonal/>
    </border>
    <border>
      <left style="dotted">
        <color indexed="64"/>
      </left>
      <right style="dotted">
        <color indexed="64"/>
      </right>
      <top/>
      <bottom/>
      <diagonal/>
    </border>
    <border>
      <left style="dotted">
        <color indexed="64"/>
      </left>
      <right style="dotted">
        <color indexed="64"/>
      </right>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left style="dotted">
        <color indexed="64"/>
      </left>
      <right/>
      <top/>
      <bottom/>
      <diagonal/>
    </border>
    <border>
      <left/>
      <right style="dotted">
        <color indexed="64"/>
      </right>
      <top/>
      <bottom/>
      <diagonal/>
    </border>
    <border>
      <left style="dotted">
        <color indexed="64"/>
      </left>
      <right/>
      <top/>
      <bottom style="thin">
        <color indexed="64"/>
      </bottom>
      <diagonal/>
    </border>
    <border>
      <left/>
      <right style="dotted">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diagonal/>
    </border>
    <border diagonalUp="1" diagonalDown="1">
      <left style="medium">
        <color indexed="64"/>
      </left>
      <right style="medium">
        <color indexed="64"/>
      </right>
      <top style="medium">
        <color indexed="64"/>
      </top>
      <bottom style="medium">
        <color indexed="64"/>
      </bottom>
      <diagonal style="thin">
        <color indexed="64"/>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auto="1"/>
      </right>
      <top style="medium">
        <color auto="1"/>
      </top>
      <bottom style="thin">
        <color auto="1"/>
      </bottom>
      <diagonal/>
    </border>
    <border>
      <left style="thin">
        <color indexed="64"/>
      </left>
      <right style="medium">
        <color indexed="64"/>
      </right>
      <top style="medium">
        <color indexed="64"/>
      </top>
      <bottom style="thin">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0"/>
      </left>
      <right style="thin">
        <color indexed="0"/>
      </right>
      <top style="thin">
        <color indexed="0"/>
      </top>
      <bottom style="thin">
        <color indexed="0"/>
      </bottom>
      <diagonal/>
    </border>
    <border>
      <left style="thin">
        <color indexed="0"/>
      </left>
      <right style="thin">
        <color indexed="0"/>
      </right>
      <top style="hair">
        <color indexed="0"/>
      </top>
      <bottom style="hair">
        <color indexed="0"/>
      </bottom>
      <diagonal/>
    </border>
  </borders>
  <cellStyleXfs count="9">
    <xf numFmtId="0" fontId="0" fillId="0" borderId="0"/>
    <xf numFmtId="167" fontId="1" fillId="0" borderId="0" applyFont="0" applyFill="0" applyBorder="0" applyAlignment="0" applyProtection="0"/>
    <xf numFmtId="9" fontId="1" fillId="0" borderId="0" applyFont="0" applyFill="0" applyBorder="0" applyAlignment="0" applyProtection="0"/>
    <xf numFmtId="0" fontId="20" fillId="0" borderId="0" applyNumberFormat="0" applyFill="0" applyBorder="0" applyAlignment="0" applyProtection="0"/>
    <xf numFmtId="0" fontId="3" fillId="0" borderId="0" applyBorder="0"/>
    <xf numFmtId="43" fontId="1" fillId="0" borderId="0" applyFont="0" applyFill="0" applyBorder="0" applyAlignment="0" applyProtection="0"/>
    <xf numFmtId="0" fontId="42" fillId="0" borderId="0"/>
    <xf numFmtId="9" fontId="42" fillId="0" borderId="0" applyFont="0" applyFill="0" applyBorder="0" applyAlignment="0" applyProtection="0"/>
    <xf numFmtId="167" fontId="42" fillId="0" borderId="0" applyFont="0" applyFill="0" applyBorder="0" applyAlignment="0" applyProtection="0"/>
  </cellStyleXfs>
  <cellXfs count="550">
    <xf numFmtId="0" fontId="0" fillId="0" borderId="0" xfId="0"/>
    <xf numFmtId="0" fontId="3" fillId="2" borderId="0" xfId="0" applyFont="1" applyFill="1"/>
    <xf numFmtId="3" fontId="3" fillId="2" borderId="0" xfId="0" applyNumberFormat="1" applyFont="1" applyFill="1"/>
    <xf numFmtId="3" fontId="3" fillId="2" borderId="0" xfId="0" applyNumberFormat="1" applyFont="1" applyFill="1" applyAlignment="1">
      <alignment vertical="center"/>
    </xf>
    <xf numFmtId="0" fontId="3" fillId="2" borderId="0" xfId="0" applyFont="1" applyFill="1" applyAlignment="1">
      <alignment vertical="center"/>
    </xf>
    <xf numFmtId="0" fontId="4" fillId="2" borderId="0" xfId="0" applyFont="1" applyFill="1" applyAlignment="1">
      <alignment vertical="center"/>
    </xf>
    <xf numFmtId="0" fontId="6" fillId="2" borderId="0" xfId="0" applyFont="1" applyFill="1"/>
    <xf numFmtId="0" fontId="7" fillId="2" borderId="0" xfId="0" applyFont="1" applyFill="1" applyAlignment="1">
      <alignment horizontal="right" vertical="center"/>
    </xf>
    <xf numFmtId="0" fontId="0" fillId="2" borderId="0" xfId="0" applyFill="1"/>
    <xf numFmtId="0" fontId="7" fillId="2" borderId="0" xfId="0" applyFont="1" applyFill="1" applyAlignment="1">
      <alignment vertical="center"/>
    </xf>
    <xf numFmtId="0" fontId="8" fillId="2" borderId="0" xfId="0" applyFont="1" applyFill="1"/>
    <xf numFmtId="0" fontId="8" fillId="2" borderId="0" xfId="0" applyFont="1" applyFill="1" applyAlignment="1">
      <alignment horizontal="left" vertical="top"/>
    </xf>
    <xf numFmtId="165" fontId="8" fillId="2" borderId="0" xfId="0" applyNumberFormat="1" applyFont="1" applyFill="1"/>
    <xf numFmtId="0" fontId="8" fillId="2" borderId="9" xfId="0" applyFont="1" applyFill="1" applyBorder="1" applyAlignment="1">
      <alignment horizontal="left" vertical="top" wrapText="1" indent="2"/>
    </xf>
    <xf numFmtId="0" fontId="8" fillId="2" borderId="10" xfId="0" applyFont="1" applyFill="1" applyBorder="1" applyAlignment="1">
      <alignment horizontal="left" vertical="top" wrapText="1" indent="2"/>
    </xf>
    <xf numFmtId="0" fontId="8" fillId="2" borderId="10" xfId="0" applyFont="1" applyFill="1" applyBorder="1" applyAlignment="1">
      <alignment horizontal="left" vertical="top" wrapText="1" indent="1"/>
    </xf>
    <xf numFmtId="0" fontId="8" fillId="2" borderId="10" xfId="0" applyFont="1" applyFill="1" applyBorder="1" applyAlignment="1">
      <alignment horizontal="left" vertical="top" wrapText="1"/>
    </xf>
    <xf numFmtId="0" fontId="8" fillId="2" borderId="0" xfId="0" applyFont="1" applyFill="1" applyAlignment="1">
      <alignment horizontal="left" vertical="top" wrapText="1"/>
    </xf>
    <xf numFmtId="0" fontId="6" fillId="2" borderId="0" xfId="0" applyFont="1" applyFill="1" applyAlignment="1">
      <alignment vertical="center"/>
    </xf>
    <xf numFmtId="0" fontId="9" fillId="2" borderId="0" xfId="0" applyFont="1" applyFill="1" applyAlignment="1">
      <alignment horizontal="center" vertical="center"/>
    </xf>
    <xf numFmtId="49" fontId="7" fillId="2" borderId="0" xfId="0" applyNumberFormat="1" applyFont="1" applyFill="1" applyAlignment="1">
      <alignment horizontal="right"/>
    </xf>
    <xf numFmtId="166" fontId="6" fillId="2" borderId="0" xfId="0" applyNumberFormat="1" applyFont="1" applyFill="1"/>
    <xf numFmtId="0" fontId="10" fillId="2" borderId="0" xfId="0" applyFont="1" applyFill="1"/>
    <xf numFmtId="164" fontId="8" fillId="2" borderId="9" xfId="0" applyNumberFormat="1" applyFont="1" applyFill="1" applyBorder="1" applyAlignment="1">
      <alignment horizontal="center" vertical="top" wrapText="1"/>
    </xf>
    <xf numFmtId="0" fontId="8" fillId="2" borderId="11" xfId="0" applyFont="1" applyFill="1" applyBorder="1" applyAlignment="1">
      <alignment horizontal="left" vertical="top" wrapText="1" indent="1"/>
    </xf>
    <xf numFmtId="9" fontId="11" fillId="2" borderId="0" xfId="2" applyFont="1" applyFill="1"/>
    <xf numFmtId="0" fontId="11" fillId="2" borderId="0" xfId="0" applyFont="1" applyFill="1"/>
    <xf numFmtId="0" fontId="12" fillId="2" borderId="0" xfId="0" applyFont="1" applyFill="1"/>
    <xf numFmtId="0" fontId="13" fillId="2" borderId="0" xfId="0" applyFont="1" applyFill="1"/>
    <xf numFmtId="165" fontId="14" fillId="2" borderId="14" xfId="1" applyNumberFormat="1" applyFont="1" applyFill="1" applyBorder="1" applyAlignment="1">
      <alignment horizontal="right" vertical="top" wrapText="1"/>
    </xf>
    <xf numFmtId="0" fontId="2" fillId="2" borderId="0" xfId="0" applyFont="1" applyFill="1"/>
    <xf numFmtId="9" fontId="8" fillId="2" borderId="0" xfId="2" applyFont="1" applyFill="1"/>
    <xf numFmtId="0" fontId="14" fillId="2" borderId="0" xfId="0" applyFont="1" applyFill="1" applyAlignment="1">
      <alignment vertical="top" wrapText="1"/>
    </xf>
    <xf numFmtId="0" fontId="14" fillId="2" borderId="16" xfId="0" applyFont="1" applyFill="1" applyBorder="1" applyAlignment="1">
      <alignment vertical="top" wrapText="1"/>
    </xf>
    <xf numFmtId="0" fontId="6" fillId="2" borderId="3" xfId="0" applyFont="1" applyFill="1" applyBorder="1" applyAlignment="1">
      <alignment horizontal="center" vertical="top" wrapText="1"/>
    </xf>
    <xf numFmtId="0" fontId="6" fillId="2" borderId="8" xfId="0" applyFont="1" applyFill="1" applyBorder="1" applyAlignment="1">
      <alignment horizontal="center" vertical="top" wrapText="1"/>
    </xf>
    <xf numFmtId="0" fontId="6" fillId="2" borderId="4" xfId="0" applyFont="1" applyFill="1" applyBorder="1" applyAlignment="1">
      <alignment horizontal="center" vertical="top" wrapText="1"/>
    </xf>
    <xf numFmtId="0" fontId="6" fillId="2" borderId="20" xfId="0" applyFont="1" applyFill="1" applyBorder="1" applyAlignment="1">
      <alignment horizontal="right" vertical="top" wrapText="1"/>
    </xf>
    <xf numFmtId="0" fontId="14" fillId="2" borderId="1" xfId="0" applyFont="1" applyFill="1" applyBorder="1" applyAlignment="1">
      <alignment vertical="top" wrapText="1"/>
    </xf>
    <xf numFmtId="0" fontId="14" fillId="2" borderId="2" xfId="0" applyFont="1" applyFill="1" applyBorder="1" applyAlignment="1">
      <alignment vertical="top" wrapText="1"/>
    </xf>
    <xf numFmtId="164" fontId="14" fillId="2" borderId="10" xfId="0" applyNumberFormat="1" applyFont="1" applyFill="1" applyBorder="1" applyAlignment="1">
      <alignment horizontal="center" vertical="center" wrapText="1"/>
    </xf>
    <xf numFmtId="0" fontId="6" fillId="2" borderId="10" xfId="0" applyFont="1" applyFill="1" applyBorder="1" applyAlignment="1">
      <alignment horizontal="left" vertical="top" wrapText="1"/>
    </xf>
    <xf numFmtId="164" fontId="14" fillId="2" borderId="10" xfId="0" applyNumberFormat="1" applyFont="1" applyFill="1" applyBorder="1" applyAlignment="1">
      <alignment horizontal="center" vertical="top" wrapText="1"/>
    </xf>
    <xf numFmtId="165" fontId="15" fillId="2" borderId="0" xfId="1" applyNumberFormat="1" applyFont="1" applyFill="1" applyBorder="1" applyAlignment="1">
      <alignment horizontal="right" vertical="top" wrapText="1"/>
    </xf>
    <xf numFmtId="165" fontId="0" fillId="2" borderId="0" xfId="0" applyNumberFormat="1" applyFill="1"/>
    <xf numFmtId="164" fontId="8" fillId="2" borderId="14" xfId="0" applyNumberFormat="1" applyFont="1" applyFill="1" applyBorder="1" applyAlignment="1">
      <alignment horizontal="center" vertical="center" wrapText="1"/>
    </xf>
    <xf numFmtId="0" fontId="6" fillId="2" borderId="12" xfId="0" applyFont="1" applyFill="1" applyBorder="1" applyAlignment="1">
      <alignment vertical="center"/>
    </xf>
    <xf numFmtId="0" fontId="6" fillId="2" borderId="0" xfId="0" applyFont="1" applyFill="1" applyAlignment="1">
      <alignment horizontal="left" vertical="top"/>
    </xf>
    <xf numFmtId="0" fontId="12" fillId="3" borderId="0" xfId="0" applyFont="1" applyFill="1"/>
    <xf numFmtId="165" fontId="0" fillId="2" borderId="0" xfId="1" applyNumberFormat="1" applyFont="1" applyFill="1"/>
    <xf numFmtId="0" fontId="16" fillId="2" borderId="0" xfId="0" applyFont="1" applyFill="1"/>
    <xf numFmtId="165" fontId="14" fillId="3" borderId="14" xfId="1" applyNumberFormat="1" applyFont="1" applyFill="1" applyBorder="1" applyAlignment="1">
      <alignment horizontal="right" vertical="top" wrapText="1"/>
    </xf>
    <xf numFmtId="165" fontId="8" fillId="2" borderId="0" xfId="2" applyNumberFormat="1" applyFont="1" applyFill="1"/>
    <xf numFmtId="165" fontId="14" fillId="0" borderId="14" xfId="1" applyNumberFormat="1" applyFont="1" applyFill="1" applyBorder="1" applyAlignment="1">
      <alignment horizontal="right" vertical="top" wrapText="1"/>
    </xf>
    <xf numFmtId="43" fontId="8" fillId="2" borderId="0" xfId="0" applyNumberFormat="1" applyFont="1" applyFill="1"/>
    <xf numFmtId="169" fontId="8" fillId="2" borderId="0" xfId="0" applyNumberFormat="1" applyFont="1" applyFill="1"/>
    <xf numFmtId="0" fontId="10" fillId="2" borderId="0" xfId="0" applyFont="1" applyFill="1" applyAlignment="1">
      <alignment horizontal="center"/>
    </xf>
    <xf numFmtId="0" fontId="8" fillId="2" borderId="0" xfId="0" applyFont="1" applyFill="1" applyAlignment="1">
      <alignment vertical="center"/>
    </xf>
    <xf numFmtId="0" fontId="8" fillId="2" borderId="0" xfId="0" applyFont="1" applyFill="1" applyAlignment="1">
      <alignment horizontal="right" vertical="center"/>
    </xf>
    <xf numFmtId="165" fontId="8" fillId="2" borderId="0" xfId="0" applyNumberFormat="1" applyFont="1" applyFill="1" applyAlignment="1">
      <alignment vertical="center"/>
    </xf>
    <xf numFmtId="0" fontId="17" fillId="2" borderId="0" xfId="0" applyFont="1" applyFill="1" applyAlignment="1">
      <alignment horizontal="center"/>
    </xf>
    <xf numFmtId="0" fontId="21" fillId="0" borderId="0" xfId="0" applyFont="1"/>
    <xf numFmtId="0" fontId="7" fillId="0" borderId="14" xfId="4" applyFont="1" applyBorder="1" applyAlignment="1">
      <alignment horizontal="center" wrapText="1"/>
    </xf>
    <xf numFmtId="0" fontId="6" fillId="0" borderId="14" xfId="4" applyFont="1" applyBorder="1" applyAlignment="1">
      <alignment wrapText="1"/>
    </xf>
    <xf numFmtId="0" fontId="7" fillId="0" borderId="14" xfId="4" applyFont="1" applyBorder="1" applyAlignment="1">
      <alignment wrapText="1"/>
    </xf>
    <xf numFmtId="0" fontId="21" fillId="2" borderId="0" xfId="0" applyFont="1" applyFill="1"/>
    <xf numFmtId="0" fontId="6" fillId="2" borderId="14" xfId="4" applyFont="1" applyFill="1" applyBorder="1" applyAlignment="1">
      <alignment horizontal="right" vertical="center" wrapText="1"/>
    </xf>
    <xf numFmtId="165" fontId="6" fillId="0" borderId="14" xfId="1" applyNumberFormat="1" applyFont="1" applyFill="1" applyBorder="1" applyAlignment="1">
      <alignment horizontal="right" vertical="center" wrapText="1"/>
    </xf>
    <xf numFmtId="0" fontId="13" fillId="0" borderId="0" xfId="0" applyFont="1"/>
    <xf numFmtId="0" fontId="13" fillId="0" borderId="0" xfId="0" applyFont="1" applyAlignment="1">
      <alignment horizontal="left"/>
    </xf>
    <xf numFmtId="0" fontId="13" fillId="0" borderId="0" xfId="0" applyFont="1" applyAlignment="1">
      <alignment wrapText="1"/>
    </xf>
    <xf numFmtId="0" fontId="8" fillId="0" borderId="14" xfId="0" applyFont="1" applyBorder="1" applyAlignment="1">
      <alignment horizontal="left" vertical="center"/>
    </xf>
    <xf numFmtId="0" fontId="8" fillId="0" borderId="14" xfId="0" applyFont="1" applyBorder="1" applyAlignment="1">
      <alignment vertical="center" wrapText="1"/>
    </xf>
    <xf numFmtId="0" fontId="8" fillId="5" borderId="14" xfId="0" applyFont="1" applyFill="1" applyBorder="1" applyAlignment="1">
      <alignment horizontal="left" vertical="center" wrapText="1"/>
    </xf>
    <xf numFmtId="0" fontId="12" fillId="6" borderId="14" xfId="0" applyFont="1" applyFill="1" applyBorder="1" applyAlignment="1">
      <alignment vertical="center" wrapText="1"/>
    </xf>
    <xf numFmtId="0" fontId="8" fillId="7" borderId="14" xfId="0" applyFont="1" applyFill="1" applyBorder="1" applyAlignment="1">
      <alignment horizontal="left" vertical="center"/>
    </xf>
    <xf numFmtId="0" fontId="14" fillId="0" borderId="14" xfId="0" applyFont="1" applyBorder="1" applyAlignment="1">
      <alignment horizontal="left" vertical="center"/>
    </xf>
    <xf numFmtId="0" fontId="14" fillId="0" borderId="14" xfId="0" applyFont="1" applyBorder="1" applyAlignment="1">
      <alignment vertical="center" wrapText="1"/>
    </xf>
    <xf numFmtId="0" fontId="14" fillId="5" borderId="14" xfId="0" applyFont="1" applyFill="1" applyBorder="1" applyAlignment="1">
      <alignment horizontal="left" vertical="center" wrapText="1"/>
    </xf>
    <xf numFmtId="0" fontId="23" fillId="6" borderId="14" xfId="0" applyFont="1" applyFill="1" applyBorder="1" applyAlignment="1">
      <alignment vertical="center" wrapText="1"/>
    </xf>
    <xf numFmtId="165" fontId="8" fillId="2" borderId="14" xfId="0" applyNumberFormat="1" applyFont="1" applyFill="1" applyBorder="1" applyAlignment="1">
      <alignment horizontal="right" vertical="center" wrapText="1"/>
    </xf>
    <xf numFmtId="0" fontId="12" fillId="0" borderId="14" xfId="0" applyFont="1" applyBorder="1" applyAlignment="1">
      <alignment horizontal="right" vertical="center" wrapText="1"/>
    </xf>
    <xf numFmtId="165" fontId="8" fillId="7" borderId="14" xfId="0" applyNumberFormat="1" applyFont="1" applyFill="1" applyBorder="1" applyAlignment="1">
      <alignment horizontal="right" vertical="center" wrapText="1"/>
    </xf>
    <xf numFmtId="0" fontId="12" fillId="7" borderId="14" xfId="0" applyFont="1" applyFill="1" applyBorder="1" applyAlignment="1">
      <alignment horizontal="right" vertical="center" wrapText="1"/>
    </xf>
    <xf numFmtId="0" fontId="23" fillId="0" borderId="14" xfId="0" applyFont="1" applyBorder="1" applyAlignment="1">
      <alignment horizontal="right" vertical="center" wrapText="1"/>
    </xf>
    <xf numFmtId="0" fontId="8" fillId="2" borderId="30" xfId="0" applyFont="1" applyFill="1" applyBorder="1" applyAlignment="1">
      <alignment vertical="center"/>
    </xf>
    <xf numFmtId="168" fontId="8" fillId="2" borderId="0" xfId="0" applyNumberFormat="1" applyFont="1" applyFill="1" applyAlignment="1">
      <alignment vertical="center"/>
    </xf>
    <xf numFmtId="165" fontId="8" fillId="2" borderId="30" xfId="1" applyNumberFormat="1" applyFont="1" applyFill="1" applyBorder="1" applyAlignment="1">
      <alignment vertical="center"/>
    </xf>
    <xf numFmtId="0" fontId="12" fillId="2" borderId="12" xfId="0" applyFont="1" applyFill="1" applyBorder="1" applyAlignment="1">
      <alignment vertical="center"/>
    </xf>
    <xf numFmtId="165" fontId="8" fillId="2" borderId="0" xfId="1" applyNumberFormat="1" applyFont="1" applyFill="1" applyAlignment="1">
      <alignment vertical="center"/>
    </xf>
    <xf numFmtId="173" fontId="8" fillId="2" borderId="0" xfId="0" applyNumberFormat="1" applyFont="1" applyFill="1" applyAlignment="1">
      <alignment vertical="center"/>
    </xf>
    <xf numFmtId="167" fontId="8" fillId="2" borderId="0" xfId="1" applyFont="1" applyFill="1" applyAlignment="1">
      <alignment vertical="center"/>
    </xf>
    <xf numFmtId="167" fontId="8" fillId="2" borderId="0" xfId="0" applyNumberFormat="1" applyFont="1" applyFill="1" applyAlignment="1">
      <alignment vertical="center"/>
    </xf>
    <xf numFmtId="0" fontId="12" fillId="2" borderId="0" xfId="0" applyFont="1" applyFill="1" applyAlignment="1">
      <alignment vertical="center"/>
    </xf>
    <xf numFmtId="0" fontId="12" fillId="2" borderId="33" xfId="0" applyFont="1" applyFill="1" applyBorder="1" applyAlignment="1">
      <alignment vertical="center"/>
    </xf>
    <xf numFmtId="0" fontId="8" fillId="2" borderId="34" xfId="0" applyFont="1" applyFill="1" applyBorder="1" applyAlignment="1">
      <alignment vertical="center"/>
    </xf>
    <xf numFmtId="0" fontId="8" fillId="2" borderId="35" xfId="0" applyFont="1" applyFill="1" applyBorder="1" applyAlignment="1">
      <alignment vertical="center"/>
    </xf>
    <xf numFmtId="0" fontId="24" fillId="2" borderId="0" xfId="0" applyFont="1" applyFill="1" applyAlignment="1">
      <alignment vertical="center"/>
    </xf>
    <xf numFmtId="0" fontId="18" fillId="2" borderId="0" xfId="0" applyFont="1" applyFill="1" applyAlignment="1">
      <alignment horizontal="left" vertical="center"/>
    </xf>
    <xf numFmtId="0" fontId="18" fillId="2" borderId="0" xfId="0" applyFont="1" applyFill="1" applyAlignment="1">
      <alignment horizontal="center" vertical="center"/>
    </xf>
    <xf numFmtId="0" fontId="18" fillId="2" borderId="0" xfId="0" applyFont="1" applyFill="1" applyAlignment="1">
      <alignment vertical="center"/>
    </xf>
    <xf numFmtId="0" fontId="19" fillId="2" borderId="0" xfId="0" applyFont="1" applyFill="1" applyAlignment="1">
      <alignment vertical="center"/>
    </xf>
    <xf numFmtId="0" fontId="8" fillId="2" borderId="12" xfId="0" applyFont="1" applyFill="1" applyBorder="1" applyAlignment="1">
      <alignment vertical="center"/>
    </xf>
    <xf numFmtId="0" fontId="6" fillId="2" borderId="12" xfId="0" applyFont="1" applyFill="1" applyBorder="1" applyAlignment="1">
      <alignment horizontal="right" vertical="center"/>
    </xf>
    <xf numFmtId="0" fontId="8" fillId="0" borderId="0" xfId="0" applyFont="1" applyAlignment="1">
      <alignment vertical="center"/>
    </xf>
    <xf numFmtId="0" fontId="6" fillId="2" borderId="0" xfId="0" applyFont="1" applyFill="1" applyAlignment="1">
      <alignment horizontal="right" vertical="center"/>
    </xf>
    <xf numFmtId="170" fontId="7" fillId="2" borderId="12" xfId="0" applyNumberFormat="1" applyFont="1" applyFill="1" applyBorder="1" applyAlignment="1">
      <alignment horizontal="right" vertical="center"/>
    </xf>
    <xf numFmtId="0" fontId="8" fillId="0" borderId="12" xfId="0" applyFont="1" applyBorder="1" applyAlignment="1">
      <alignment vertical="center"/>
    </xf>
    <xf numFmtId="0" fontId="12" fillId="0" borderId="12" xfId="0" applyFont="1" applyBorder="1" applyAlignment="1">
      <alignment vertical="center"/>
    </xf>
    <xf numFmtId="0" fontId="8" fillId="0" borderId="0" xfId="0" applyFont="1" applyAlignment="1">
      <alignment horizontal="right" vertical="center"/>
    </xf>
    <xf numFmtId="0" fontId="8" fillId="0" borderId="30" xfId="0" applyFont="1" applyBorder="1" applyAlignment="1">
      <alignment vertical="center"/>
    </xf>
    <xf numFmtId="0" fontId="6" fillId="0" borderId="0" xfId="3" applyFont="1" applyAlignment="1">
      <alignment vertical="center"/>
    </xf>
    <xf numFmtId="0" fontId="6" fillId="0" borderId="30" xfId="3" applyFont="1" applyBorder="1" applyAlignment="1">
      <alignment vertical="center"/>
    </xf>
    <xf numFmtId="0" fontId="6" fillId="2" borderId="30" xfId="0" applyFont="1" applyFill="1" applyBorder="1" applyAlignment="1">
      <alignment horizontal="right" vertical="center"/>
    </xf>
    <xf numFmtId="0" fontId="8" fillId="0" borderId="30" xfId="0" applyFont="1" applyBorder="1" applyAlignment="1">
      <alignment horizontal="right" vertical="center"/>
    </xf>
    <xf numFmtId="0" fontId="16" fillId="2" borderId="0" xfId="0" applyFont="1" applyFill="1" applyAlignment="1">
      <alignment vertical="center"/>
    </xf>
    <xf numFmtId="0" fontId="0" fillId="2" borderId="0" xfId="0" applyFill="1" applyAlignment="1">
      <alignment vertical="center"/>
    </xf>
    <xf numFmtId="0" fontId="12" fillId="2" borderId="0" xfId="0" applyFont="1" applyFill="1" applyAlignment="1">
      <alignment horizontal="left" vertical="center"/>
    </xf>
    <xf numFmtId="3" fontId="8" fillId="2" borderId="7" xfId="0" applyNumberFormat="1" applyFont="1" applyFill="1" applyBorder="1" applyAlignment="1">
      <alignment horizontal="right" vertical="center" wrapText="1"/>
    </xf>
    <xf numFmtId="0" fontId="8" fillId="2" borderId="0" xfId="0" applyFont="1" applyFill="1" applyAlignment="1">
      <alignment horizontal="left" vertical="center"/>
    </xf>
    <xf numFmtId="166" fontId="8" fillId="2" borderId="14" xfId="0" applyNumberFormat="1" applyFont="1" applyFill="1" applyBorder="1" applyAlignment="1">
      <alignment horizontal="left" vertical="center" wrapText="1"/>
    </xf>
    <xf numFmtId="3" fontId="8" fillId="2" borderId="14" xfId="0" applyNumberFormat="1" applyFont="1" applyFill="1" applyBorder="1" applyAlignment="1">
      <alignment horizontal="right" vertical="center" wrapText="1"/>
    </xf>
    <xf numFmtId="165" fontId="8" fillId="2" borderId="14" xfId="1" applyNumberFormat="1" applyFont="1" applyFill="1" applyBorder="1" applyAlignment="1">
      <alignment vertical="center"/>
    </xf>
    <xf numFmtId="49" fontId="7" fillId="2" borderId="0" xfId="0" applyNumberFormat="1" applyFont="1" applyFill="1" applyAlignment="1">
      <alignment horizontal="right" vertical="center"/>
    </xf>
    <xf numFmtId="166" fontId="6" fillId="2" borderId="0" xfId="0" applyNumberFormat="1" applyFont="1" applyFill="1" applyAlignment="1">
      <alignment vertical="center"/>
    </xf>
    <xf numFmtId="0" fontId="25" fillId="2" borderId="0" xfId="0" applyFont="1" applyFill="1" applyAlignment="1">
      <alignment vertical="center"/>
    </xf>
    <xf numFmtId="165" fontId="8" fillId="2" borderId="15" xfId="1" applyNumberFormat="1" applyFont="1" applyFill="1" applyBorder="1" applyAlignment="1">
      <alignment vertical="center"/>
    </xf>
    <xf numFmtId="165" fontId="8" fillId="2" borderId="16" xfId="1" applyNumberFormat="1" applyFont="1" applyFill="1" applyBorder="1" applyAlignment="1">
      <alignment vertical="center"/>
    </xf>
    <xf numFmtId="165" fontId="8" fillId="2" borderId="5" xfId="1" applyNumberFormat="1" applyFont="1" applyFill="1" applyBorder="1" applyAlignment="1">
      <alignment vertical="center"/>
    </xf>
    <xf numFmtId="165" fontId="8" fillId="2" borderId="6" xfId="1" applyNumberFormat="1" applyFont="1" applyFill="1" applyBorder="1" applyAlignment="1">
      <alignment vertical="center"/>
    </xf>
    <xf numFmtId="0" fontId="12" fillId="2" borderId="3" xfId="0" applyFont="1" applyFill="1" applyBorder="1" applyAlignment="1">
      <alignment horizontal="left" vertical="center"/>
    </xf>
    <xf numFmtId="14" fontId="12" fillId="2" borderId="3" xfId="0" applyNumberFormat="1" applyFont="1" applyFill="1" applyBorder="1" applyAlignment="1">
      <alignment vertical="center"/>
    </xf>
    <xf numFmtId="14" fontId="12" fillId="2" borderId="13" xfId="0" applyNumberFormat="1" applyFont="1" applyFill="1" applyBorder="1" applyAlignment="1">
      <alignment vertical="center"/>
    </xf>
    <xf numFmtId="0" fontId="27" fillId="2" borderId="0" xfId="0" applyFont="1" applyFill="1" applyAlignment="1">
      <alignment vertical="center"/>
    </xf>
    <xf numFmtId="0" fontId="28" fillId="2" borderId="0" xfId="0" applyFont="1" applyFill="1" applyAlignment="1">
      <alignment vertical="center"/>
    </xf>
    <xf numFmtId="0" fontId="12" fillId="2" borderId="12" xfId="0" applyFont="1" applyFill="1" applyBorder="1" applyAlignment="1">
      <alignment horizontal="right" vertical="center" wrapText="1"/>
    </xf>
    <xf numFmtId="0" fontId="10" fillId="2" borderId="0" xfId="0" applyFont="1" applyFill="1" applyAlignment="1">
      <alignment vertical="center"/>
    </xf>
    <xf numFmtId="0" fontId="29" fillId="2" borderId="0" xfId="0" applyFont="1" applyFill="1" applyAlignment="1">
      <alignment vertical="center"/>
    </xf>
    <xf numFmtId="0" fontId="12" fillId="2" borderId="12" xfId="0" applyFont="1" applyFill="1" applyBorder="1" applyAlignment="1">
      <alignment horizontal="right" vertical="center"/>
    </xf>
    <xf numFmtId="10" fontId="8" fillId="2" borderId="0" xfId="0" applyNumberFormat="1" applyFont="1" applyFill="1" applyAlignment="1">
      <alignment vertical="center"/>
    </xf>
    <xf numFmtId="0" fontId="30" fillId="2" borderId="0" xfId="0" applyFont="1" applyFill="1" applyAlignment="1">
      <alignment vertical="center"/>
    </xf>
    <xf numFmtId="0" fontId="8" fillId="2" borderId="0" xfId="0" quotePrefix="1" applyFont="1" applyFill="1" applyAlignment="1">
      <alignment vertical="center"/>
    </xf>
    <xf numFmtId="0" fontId="8" fillId="0" borderId="14" xfId="0" applyFont="1" applyBorder="1" applyAlignment="1">
      <alignment horizontal="left" vertical="center" wrapText="1" indent="2"/>
    </xf>
    <xf numFmtId="0" fontId="8" fillId="0" borderId="14" xfId="0" applyFont="1" applyBorder="1" applyAlignment="1">
      <alignment horizontal="left" vertical="center" wrapText="1" indent="1"/>
    </xf>
    <xf numFmtId="0" fontId="8" fillId="0" borderId="14" xfId="0" applyFont="1" applyBorder="1" applyAlignment="1">
      <alignment horizontal="left" vertical="center" wrapText="1"/>
    </xf>
    <xf numFmtId="0" fontId="8" fillId="2" borderId="3"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15" xfId="0" applyFont="1" applyFill="1" applyBorder="1" applyAlignment="1">
      <alignment horizontal="right" vertical="center" wrapText="1"/>
    </xf>
    <xf numFmtId="0" fontId="8" fillId="2" borderId="27" xfId="0" applyFont="1" applyFill="1" applyBorder="1" applyAlignment="1">
      <alignment horizontal="right" vertical="center" wrapText="1"/>
    </xf>
    <xf numFmtId="165" fontId="8" fillId="0" borderId="14" xfId="0" applyNumberFormat="1" applyFont="1" applyBorder="1" applyAlignment="1">
      <alignment horizontal="left" vertical="center" wrapText="1"/>
    </xf>
    <xf numFmtId="0" fontId="8" fillId="0" borderId="14" xfId="0" applyFont="1" applyBorder="1" applyAlignment="1">
      <alignment vertical="center"/>
    </xf>
    <xf numFmtId="164" fontId="8" fillId="2" borderId="3" xfId="0" applyNumberFormat="1" applyFont="1" applyFill="1" applyBorder="1" applyAlignment="1">
      <alignment horizontal="center" vertical="center" wrapText="1"/>
    </xf>
    <xf numFmtId="0" fontId="8" fillId="2" borderId="11" xfId="0" applyFont="1" applyFill="1" applyBorder="1" applyAlignment="1">
      <alignment horizontal="left" vertical="center" wrapText="1" indent="1"/>
    </xf>
    <xf numFmtId="0" fontId="8" fillId="2" borderId="10" xfId="0" applyFont="1" applyFill="1" applyBorder="1" applyAlignment="1">
      <alignment horizontal="left" vertical="center" wrapText="1" indent="1"/>
    </xf>
    <xf numFmtId="0" fontId="8" fillId="2" borderId="9" xfId="0" applyFont="1" applyFill="1" applyBorder="1" applyAlignment="1">
      <alignment horizontal="left" vertical="center" wrapText="1" indent="2"/>
    </xf>
    <xf numFmtId="0" fontId="8" fillId="2" borderId="10" xfId="0" applyFont="1" applyFill="1" applyBorder="1" applyAlignment="1">
      <alignment horizontal="left" vertical="center" wrapText="1" indent="2"/>
    </xf>
    <xf numFmtId="0" fontId="8" fillId="2" borderId="10" xfId="0" applyFont="1" applyFill="1" applyBorder="1" applyAlignment="1">
      <alignment horizontal="left" vertical="center" wrapText="1"/>
    </xf>
    <xf numFmtId="164" fontId="8" fillId="2" borderId="9" xfId="0" applyNumberFormat="1" applyFont="1" applyFill="1" applyBorder="1" applyAlignment="1">
      <alignment horizontal="center" vertical="center" wrapText="1"/>
    </xf>
    <xf numFmtId="0" fontId="14" fillId="2" borderId="14" xfId="0" applyFont="1" applyFill="1" applyBorder="1" applyAlignment="1">
      <alignment horizontal="left" vertical="center" wrapText="1"/>
    </xf>
    <xf numFmtId="165" fontId="14" fillId="0" borderId="14" xfId="1" applyNumberFormat="1" applyFont="1" applyFill="1" applyBorder="1" applyAlignment="1">
      <alignment horizontal="right" vertical="center" wrapText="1"/>
    </xf>
    <xf numFmtId="0" fontId="5" fillId="2" borderId="0" xfId="0" applyFont="1" applyFill="1" applyAlignment="1">
      <alignment horizontal="left" vertical="center"/>
    </xf>
    <xf numFmtId="0" fontId="6" fillId="2" borderId="3"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10" xfId="0" applyFont="1" applyFill="1" applyBorder="1" applyAlignment="1">
      <alignment horizontal="left" vertical="center" wrapText="1"/>
    </xf>
    <xf numFmtId="0" fontId="14" fillId="2" borderId="0" xfId="0" applyFont="1" applyFill="1" applyAlignment="1">
      <alignment vertical="center" wrapText="1"/>
    </xf>
    <xf numFmtId="165" fontId="8" fillId="0" borderId="14" xfId="1" applyNumberFormat="1" applyFont="1" applyFill="1" applyBorder="1" applyAlignment="1">
      <alignment horizontal="left" vertical="center" wrapText="1"/>
    </xf>
    <xf numFmtId="9" fontId="8" fillId="2" borderId="14" xfId="0" applyNumberFormat="1" applyFont="1" applyFill="1" applyBorder="1" applyAlignment="1">
      <alignment horizontal="right" vertical="center" wrapText="1"/>
    </xf>
    <xf numFmtId="0" fontId="12" fillId="0" borderId="0" xfId="0" applyFont="1" applyAlignment="1">
      <alignment vertical="center"/>
    </xf>
    <xf numFmtId="0" fontId="30" fillId="2" borderId="0" xfId="0" applyFont="1" applyFill="1"/>
    <xf numFmtId="0" fontId="6" fillId="0" borderId="0" xfId="3" applyFont="1" applyFill="1" applyAlignment="1">
      <alignment vertical="center"/>
    </xf>
    <xf numFmtId="0" fontId="12" fillId="2" borderId="36" xfId="0" applyFont="1" applyFill="1" applyBorder="1" applyAlignment="1">
      <alignment horizontal="right" vertical="center" wrapText="1"/>
    </xf>
    <xf numFmtId="165" fontId="8" fillId="2" borderId="0" xfId="1" applyNumberFormat="1" applyFont="1" applyFill="1" applyBorder="1" applyAlignment="1">
      <alignment horizontal="right" vertical="top" wrapText="1"/>
    </xf>
    <xf numFmtId="165" fontId="8" fillId="2" borderId="0" xfId="0" applyNumberFormat="1" applyFont="1" applyFill="1" applyAlignment="1">
      <alignment horizontal="left" vertical="top" wrapText="1"/>
    </xf>
    <xf numFmtId="0" fontId="31" fillId="0" borderId="14" xfId="4" applyFont="1" applyBorder="1" applyAlignment="1">
      <alignment vertical="center" wrapText="1"/>
    </xf>
    <xf numFmtId="165" fontId="8" fillId="0" borderId="14" xfId="0" applyNumberFormat="1" applyFont="1" applyBorder="1" applyAlignment="1">
      <alignment horizontal="right" vertical="center" wrapText="1"/>
    </xf>
    <xf numFmtId="0" fontId="6" fillId="2" borderId="14" xfId="0" applyFont="1" applyFill="1" applyBorder="1" applyAlignment="1">
      <alignment horizontal="center" vertical="center" wrapText="1"/>
    </xf>
    <xf numFmtId="0" fontId="6" fillId="2" borderId="14" xfId="0" applyFont="1" applyFill="1" applyBorder="1" applyAlignment="1">
      <alignment horizontal="right" vertical="center" wrapText="1"/>
    </xf>
    <xf numFmtId="0" fontId="8" fillId="2" borderId="14" xfId="0" applyFont="1" applyFill="1" applyBorder="1" applyAlignment="1">
      <alignment horizontal="center" vertical="center" wrapText="1"/>
    </xf>
    <xf numFmtId="0" fontId="8" fillId="2" borderId="14" xfId="0" applyFont="1" applyFill="1" applyBorder="1" applyAlignment="1">
      <alignment horizontal="left" vertical="center" wrapText="1"/>
    </xf>
    <xf numFmtId="0" fontId="8" fillId="2" borderId="14" xfId="0" applyFont="1" applyFill="1" applyBorder="1" applyAlignment="1">
      <alignment horizontal="right" vertical="center" wrapText="1"/>
    </xf>
    <xf numFmtId="0" fontId="8" fillId="2" borderId="0" xfId="0" applyFont="1" applyFill="1" applyAlignment="1">
      <alignment horizontal="right" vertical="center" wrapText="1"/>
    </xf>
    <xf numFmtId="0" fontId="8" fillId="2" borderId="23" xfId="0" applyFont="1" applyFill="1" applyBorder="1" applyAlignment="1">
      <alignment horizontal="right" vertical="center" wrapText="1"/>
    </xf>
    <xf numFmtId="10" fontId="0" fillId="2" borderId="0" xfId="2" applyNumberFormat="1" applyFont="1" applyFill="1"/>
    <xf numFmtId="10" fontId="2" fillId="2" borderId="0" xfId="2" applyNumberFormat="1" applyFont="1" applyFill="1"/>
    <xf numFmtId="0" fontId="12" fillId="2" borderId="39" xfId="0" applyFont="1" applyFill="1" applyBorder="1" applyAlignment="1">
      <alignment horizontal="right" vertical="center" wrapText="1"/>
    </xf>
    <xf numFmtId="0" fontId="12" fillId="2" borderId="40" xfId="0" applyFont="1" applyFill="1" applyBorder="1" applyAlignment="1">
      <alignment horizontal="right" vertical="center" wrapText="1"/>
    </xf>
    <xf numFmtId="0" fontId="8" fillId="2" borderId="5" xfId="0" applyFont="1" applyFill="1" applyBorder="1" applyAlignment="1">
      <alignment horizontal="left" vertical="center"/>
    </xf>
    <xf numFmtId="0" fontId="8" fillId="2" borderId="15" xfId="0" applyFont="1" applyFill="1" applyBorder="1" applyAlignment="1">
      <alignment horizontal="left" vertical="center"/>
    </xf>
    <xf numFmtId="10" fontId="8" fillId="2" borderId="0" xfId="2" applyNumberFormat="1" applyFont="1" applyFill="1"/>
    <xf numFmtId="10" fontId="8" fillId="0" borderId="14" xfId="2" applyNumberFormat="1" applyFont="1" applyFill="1" applyBorder="1" applyAlignment="1">
      <alignment horizontal="right" vertical="center" wrapText="1"/>
    </xf>
    <xf numFmtId="0" fontId="32" fillId="2" borderId="0" xfId="0" applyFont="1" applyFill="1"/>
    <xf numFmtId="10" fontId="8" fillId="2" borderId="0" xfId="2" applyNumberFormat="1" applyFont="1" applyFill="1" applyAlignment="1">
      <alignment vertical="center"/>
    </xf>
    <xf numFmtId="167" fontId="13" fillId="0" borderId="0" xfId="1" applyFont="1"/>
    <xf numFmtId="164" fontId="8" fillId="2" borderId="0" xfId="0" applyNumberFormat="1" applyFont="1" applyFill="1" applyAlignment="1">
      <alignment horizontal="center" vertical="center" wrapText="1"/>
    </xf>
    <xf numFmtId="0" fontId="8" fillId="2" borderId="0" xfId="0" applyFont="1" applyFill="1" applyAlignment="1">
      <alignment horizontal="left" vertical="center" wrapText="1" indent="1"/>
    </xf>
    <xf numFmtId="165" fontId="8" fillId="2" borderId="0" xfId="0" applyNumberFormat="1" applyFont="1" applyFill="1" applyAlignment="1">
      <alignment horizontal="right" vertical="center" wrapText="1"/>
    </xf>
    <xf numFmtId="0" fontId="8" fillId="2" borderId="0" xfId="0" applyFont="1" applyFill="1" applyAlignment="1">
      <alignment horizontal="left" vertical="center" wrapText="1" indent="2"/>
    </xf>
    <xf numFmtId="0" fontId="8" fillId="2" borderId="0" xfId="0" applyFont="1" applyFill="1" applyAlignment="1">
      <alignment horizontal="left" vertical="center" wrapText="1"/>
    </xf>
    <xf numFmtId="167" fontId="8" fillId="2" borderId="0" xfId="1" applyFont="1" applyFill="1" applyBorder="1" applyAlignment="1">
      <alignment horizontal="center" vertical="center" wrapText="1"/>
    </xf>
    <xf numFmtId="167" fontId="8" fillId="2" borderId="0" xfId="1" applyFont="1" applyFill="1"/>
    <xf numFmtId="165" fontId="8" fillId="2" borderId="0" xfId="1" applyNumberFormat="1" applyFont="1" applyFill="1" applyBorder="1"/>
    <xf numFmtId="10" fontId="8" fillId="2" borderId="0" xfId="2" applyNumberFormat="1" applyFont="1" applyFill="1" applyBorder="1"/>
    <xf numFmtId="169" fontId="0" fillId="2" borderId="0" xfId="0" applyNumberFormat="1" applyFill="1"/>
    <xf numFmtId="167" fontId="0" fillId="2" borderId="0" xfId="1" applyFont="1" applyFill="1"/>
    <xf numFmtId="167" fontId="8" fillId="2" borderId="0" xfId="1" applyFont="1" applyFill="1" applyBorder="1"/>
    <xf numFmtId="0" fontId="0" fillId="2" borderId="0" xfId="0" applyFill="1" applyAlignment="1">
      <alignment horizontal="left"/>
    </xf>
    <xf numFmtId="0" fontId="2" fillId="8" borderId="0" xfId="0" applyFont="1" applyFill="1" applyAlignment="1">
      <alignment horizontal="left"/>
    </xf>
    <xf numFmtId="169" fontId="2" fillId="8" borderId="0" xfId="0" applyNumberFormat="1" applyFont="1" applyFill="1"/>
    <xf numFmtId="0" fontId="33" fillId="9" borderId="33" xfId="0" applyFont="1" applyFill="1" applyBorder="1" applyAlignment="1">
      <alignment horizontal="center" vertical="center"/>
    </xf>
    <xf numFmtId="0" fontId="34" fillId="10" borderId="54" xfId="0" applyFont="1" applyFill="1" applyBorder="1" applyAlignment="1">
      <alignment horizontal="center" vertical="center"/>
    </xf>
    <xf numFmtId="0" fontId="34" fillId="10" borderId="0" xfId="0" applyFont="1" applyFill="1" applyAlignment="1">
      <alignment vertical="center"/>
    </xf>
    <xf numFmtId="0" fontId="34" fillId="10" borderId="55" xfId="0" applyFont="1" applyFill="1" applyBorder="1" applyAlignment="1">
      <alignment horizontal="center" vertical="center"/>
    </xf>
    <xf numFmtId="169" fontId="34" fillId="10" borderId="49" xfId="5" applyNumberFormat="1" applyFont="1" applyFill="1" applyBorder="1" applyAlignment="1">
      <alignment horizontal="center" vertical="center"/>
    </xf>
    <xf numFmtId="0" fontId="34" fillId="10" borderId="33" xfId="0" applyFont="1" applyFill="1" applyBorder="1" applyAlignment="1">
      <alignment vertical="center" wrapText="1"/>
    </xf>
    <xf numFmtId="169" fontId="34" fillId="10" borderId="50" xfId="5" applyNumberFormat="1" applyFont="1" applyFill="1" applyBorder="1" applyAlignment="1">
      <alignment horizontal="center" vertical="center"/>
    </xf>
    <xf numFmtId="0" fontId="34" fillId="7" borderId="47" xfId="0" applyFont="1" applyFill="1" applyBorder="1" applyAlignment="1">
      <alignment horizontal="center" vertical="center"/>
    </xf>
    <xf numFmtId="0" fontId="35" fillId="7" borderId="33" xfId="0" applyFont="1" applyFill="1" applyBorder="1" applyAlignment="1">
      <alignment horizontal="left" vertical="center" wrapText="1" indent="1"/>
    </xf>
    <xf numFmtId="169" fontId="34" fillId="7" borderId="50" xfId="5" applyNumberFormat="1" applyFont="1" applyFill="1" applyBorder="1" applyAlignment="1">
      <alignment horizontal="center" vertical="center"/>
    </xf>
    <xf numFmtId="169" fontId="34" fillId="7" borderId="49" xfId="5" applyNumberFormat="1" applyFont="1" applyFill="1" applyBorder="1" applyAlignment="1">
      <alignment horizontal="center" vertical="center"/>
    </xf>
    <xf numFmtId="0" fontId="34" fillId="10" borderId="47" xfId="0" applyFont="1" applyFill="1" applyBorder="1" applyAlignment="1">
      <alignment horizontal="center" vertical="center"/>
    </xf>
    <xf numFmtId="169" fontId="34" fillId="10" borderId="55" xfId="5" applyNumberFormat="1" applyFont="1" applyFill="1" applyBorder="1" applyAlignment="1">
      <alignment horizontal="center" vertical="center"/>
    </xf>
    <xf numFmtId="0" fontId="34" fillId="10" borderId="56" xfId="0" applyFont="1" applyFill="1" applyBorder="1" applyAlignment="1">
      <alignment horizontal="center" vertical="center"/>
    </xf>
    <xf numFmtId="0" fontId="37" fillId="10" borderId="50" xfId="0" applyFont="1" applyFill="1" applyBorder="1" applyAlignment="1">
      <alignment horizontal="center" vertical="center"/>
    </xf>
    <xf numFmtId="0" fontId="38" fillId="10" borderId="49" xfId="0" applyFont="1" applyFill="1" applyBorder="1" applyAlignment="1">
      <alignment vertical="center"/>
    </xf>
    <xf numFmtId="169" fontId="34" fillId="10" borderId="55" xfId="5" applyNumberFormat="1" applyFont="1" applyFill="1" applyBorder="1" applyAlignment="1">
      <alignment vertical="center"/>
    </xf>
    <xf numFmtId="169" fontId="37" fillId="10" borderId="49" xfId="5" applyNumberFormat="1" applyFont="1" applyFill="1" applyBorder="1" applyAlignment="1">
      <alignment horizontal="center" vertical="center"/>
    </xf>
    <xf numFmtId="0" fontId="34" fillId="10" borderId="49" xfId="0" applyFont="1" applyFill="1" applyBorder="1" applyAlignment="1">
      <alignment vertical="center" wrapText="1"/>
    </xf>
    <xf numFmtId="169" fontId="34" fillId="10" borderId="55" xfId="5" applyNumberFormat="1" applyFont="1" applyFill="1" applyBorder="1" applyAlignment="1">
      <alignment horizontal="center" vertical="center" wrapText="1"/>
    </xf>
    <xf numFmtId="169" fontId="34" fillId="10" borderId="32" xfId="5" applyNumberFormat="1" applyFont="1" applyFill="1" applyBorder="1" applyAlignment="1">
      <alignment horizontal="center" vertical="center"/>
    </xf>
    <xf numFmtId="0" fontId="34" fillId="10" borderId="0" xfId="0" applyFont="1" applyFill="1" applyAlignment="1">
      <alignment vertical="center" wrapText="1"/>
    </xf>
    <xf numFmtId="169" fontId="34" fillId="10" borderId="46" xfId="5" applyNumberFormat="1" applyFont="1" applyFill="1" applyBorder="1" applyAlignment="1">
      <alignment horizontal="center" vertical="center"/>
    </xf>
    <xf numFmtId="0" fontId="33" fillId="10" borderId="57" xfId="0" applyFont="1" applyFill="1" applyBorder="1" applyAlignment="1">
      <alignment vertical="center" wrapText="1"/>
    </xf>
    <xf numFmtId="169" fontId="34" fillId="10" borderId="54" xfId="5" applyNumberFormat="1" applyFont="1" applyFill="1" applyBorder="1" applyAlignment="1">
      <alignment horizontal="center" vertical="center"/>
    </xf>
    <xf numFmtId="0" fontId="34" fillId="0" borderId="47" xfId="0" applyFont="1" applyBorder="1" applyAlignment="1">
      <alignment horizontal="center" vertical="center"/>
    </xf>
    <xf numFmtId="0" fontId="39" fillId="0" borderId="57" xfId="0" applyFont="1" applyBorder="1" applyAlignment="1">
      <alignment vertical="center" wrapText="1"/>
    </xf>
    <xf numFmtId="169" fontId="34" fillId="0" borderId="47" xfId="5" applyNumberFormat="1" applyFont="1" applyBorder="1" applyAlignment="1">
      <alignment horizontal="center" vertical="center"/>
    </xf>
    <xf numFmtId="169" fontId="34" fillId="0" borderId="46" xfId="5" applyNumberFormat="1" applyFont="1" applyBorder="1" applyAlignment="1">
      <alignment horizontal="center" vertical="center"/>
    </xf>
    <xf numFmtId="0" fontId="34" fillId="0" borderId="56" xfId="0" applyFont="1" applyBorder="1" applyAlignment="1">
      <alignment horizontal="center" vertical="center"/>
    </xf>
    <xf numFmtId="0" fontId="39" fillId="0" borderId="52" xfId="0" applyFont="1" applyBorder="1" applyAlignment="1">
      <alignment vertical="center" wrapText="1"/>
    </xf>
    <xf numFmtId="169" fontId="34" fillId="0" borderId="52" xfId="5" applyNumberFormat="1" applyFont="1" applyBorder="1" applyAlignment="1">
      <alignment horizontal="center" vertical="center"/>
    </xf>
    <xf numFmtId="0" fontId="37" fillId="0" borderId="33" xfId="0" applyFont="1" applyBorder="1" applyAlignment="1">
      <alignment vertical="center"/>
    </xf>
    <xf numFmtId="0" fontId="37" fillId="0" borderId="53" xfId="0" applyFont="1" applyBorder="1" applyAlignment="1">
      <alignment horizontal="center" vertical="center"/>
    </xf>
    <xf numFmtId="0" fontId="33" fillId="10" borderId="54" xfId="0" applyFont="1" applyFill="1" applyBorder="1" applyAlignment="1">
      <alignment horizontal="center" vertical="center"/>
    </xf>
    <xf numFmtId="0" fontId="33" fillId="10" borderId="33" xfId="0" applyFont="1" applyFill="1" applyBorder="1" applyAlignment="1">
      <alignment vertical="center" wrapText="1"/>
    </xf>
    <xf numFmtId="0" fontId="33" fillId="10" borderId="55" xfId="0" applyFont="1" applyFill="1" applyBorder="1" applyAlignment="1">
      <alignment horizontal="center" vertical="center"/>
    </xf>
    <xf numFmtId="169" fontId="33" fillId="10" borderId="49" xfId="5" applyNumberFormat="1" applyFont="1" applyFill="1" applyBorder="1" applyAlignment="1">
      <alignment horizontal="center" vertical="center"/>
    </xf>
    <xf numFmtId="0" fontId="33" fillId="10" borderId="56" xfId="0" applyFont="1" applyFill="1" applyBorder="1" applyAlignment="1">
      <alignment horizontal="center" vertical="center"/>
    </xf>
    <xf numFmtId="0" fontId="33" fillId="10" borderId="50" xfId="0" applyFont="1" applyFill="1" applyBorder="1" applyAlignment="1">
      <alignment horizontal="center" vertical="center"/>
    </xf>
    <xf numFmtId="0" fontId="3" fillId="2" borderId="0" xfId="0" applyFont="1" applyFill="1" applyAlignment="1">
      <alignment horizontal="center" vertical="center"/>
    </xf>
    <xf numFmtId="3" fontId="3" fillId="2" borderId="0" xfId="0" applyNumberFormat="1" applyFont="1" applyFill="1" applyAlignment="1">
      <alignment horizontal="center" vertical="center"/>
    </xf>
    <xf numFmtId="0" fontId="0" fillId="2" borderId="0" xfId="0" applyFill="1" applyAlignment="1">
      <alignment horizontal="center" vertical="center"/>
    </xf>
    <xf numFmtId="0" fontId="8" fillId="2" borderId="0" xfId="0" applyFont="1" applyFill="1" applyAlignment="1">
      <alignment horizontal="center" vertical="center"/>
    </xf>
    <xf numFmtId="0" fontId="17" fillId="2" borderId="0" xfId="0" applyFont="1" applyFill="1" applyAlignment="1">
      <alignment vertical="center"/>
    </xf>
    <xf numFmtId="0" fontId="6" fillId="0" borderId="14" xfId="4" applyFont="1" applyBorder="1" applyAlignment="1">
      <alignment horizontal="right" vertical="center" wrapText="1"/>
    </xf>
    <xf numFmtId="3" fontId="6" fillId="0" borderId="14" xfId="4" applyNumberFormat="1" applyFont="1" applyBorder="1" applyAlignment="1">
      <alignment horizontal="right" vertical="center" wrapText="1"/>
    </xf>
    <xf numFmtId="172" fontId="6" fillId="0" borderId="14" xfId="4" applyNumberFormat="1" applyFont="1" applyBorder="1" applyAlignment="1">
      <alignment horizontal="right" vertical="center" wrapText="1"/>
    </xf>
    <xf numFmtId="3" fontId="8" fillId="0" borderId="0" xfId="0" applyNumberFormat="1" applyFont="1" applyAlignment="1">
      <alignment vertical="center"/>
    </xf>
    <xf numFmtId="10" fontId="6" fillId="0" borderId="14" xfId="4" applyNumberFormat="1" applyFont="1" applyBorder="1" applyAlignment="1">
      <alignment horizontal="right" vertical="center" wrapText="1"/>
    </xf>
    <xf numFmtId="3" fontId="8" fillId="0" borderId="34" xfId="0" applyNumberFormat="1" applyFont="1" applyBorder="1" applyAlignment="1">
      <alignment vertical="center"/>
    </xf>
    <xf numFmtId="3" fontId="8" fillId="0" borderId="35" xfId="0" applyNumberFormat="1" applyFont="1" applyBorder="1" applyAlignment="1">
      <alignment vertical="center"/>
    </xf>
    <xf numFmtId="10" fontId="12" fillId="0" borderId="0" xfId="2" applyNumberFormat="1" applyFont="1" applyFill="1" applyAlignment="1">
      <alignment vertical="center"/>
    </xf>
    <xf numFmtId="14" fontId="12" fillId="2" borderId="33" xfId="0" applyNumberFormat="1" applyFont="1" applyFill="1" applyBorder="1" applyAlignment="1">
      <alignment horizontal="right" vertical="center"/>
    </xf>
    <xf numFmtId="165" fontId="14" fillId="0" borderId="14" xfId="1" applyNumberFormat="1" applyFont="1" applyFill="1" applyBorder="1" applyAlignment="1">
      <alignment vertical="center" wrapText="1"/>
    </xf>
    <xf numFmtId="165" fontId="14" fillId="0" borderId="14" xfId="1" applyNumberFormat="1" applyFont="1" applyFill="1" applyBorder="1" applyAlignment="1">
      <alignment horizontal="left" vertical="center" wrapText="1"/>
    </xf>
    <xf numFmtId="165" fontId="14" fillId="0" borderId="29" xfId="1" applyNumberFormat="1" applyFont="1" applyFill="1" applyBorder="1" applyAlignment="1">
      <alignment vertical="center" wrapText="1"/>
    </xf>
    <xf numFmtId="9" fontId="33" fillId="10" borderId="49" xfId="0" applyNumberFormat="1" applyFont="1" applyFill="1" applyBorder="1" applyAlignment="1">
      <alignment horizontal="right" vertical="center"/>
    </xf>
    <xf numFmtId="10" fontId="8" fillId="0" borderId="0" xfId="2" applyNumberFormat="1" applyFont="1" applyFill="1" applyAlignment="1">
      <alignment horizontal="right" vertical="center"/>
    </xf>
    <xf numFmtId="10" fontId="8" fillId="0" borderId="0" xfId="0" applyNumberFormat="1" applyFont="1" applyAlignment="1">
      <alignment horizontal="right" vertical="center"/>
    </xf>
    <xf numFmtId="10" fontId="8" fillId="0" borderId="30" xfId="0" applyNumberFormat="1" applyFont="1" applyBorder="1" applyAlignment="1">
      <alignment horizontal="right" vertical="center"/>
    </xf>
    <xf numFmtId="10" fontId="8" fillId="0" borderId="37" xfId="2" applyNumberFormat="1" applyFont="1" applyFill="1" applyBorder="1" applyAlignment="1">
      <alignment horizontal="right" vertical="center"/>
    </xf>
    <xf numFmtId="10" fontId="8" fillId="0" borderId="41" xfId="2" applyNumberFormat="1" applyFont="1" applyFill="1" applyBorder="1" applyAlignment="1">
      <alignment horizontal="right" vertical="center"/>
    </xf>
    <xf numFmtId="10" fontId="8" fillId="0" borderId="42" xfId="2" applyNumberFormat="1" applyFont="1" applyFill="1" applyBorder="1" applyAlignment="1">
      <alignment horizontal="right" vertical="center"/>
    </xf>
    <xf numFmtId="10" fontId="12" fillId="0" borderId="0" xfId="2" applyNumberFormat="1" applyFont="1" applyFill="1" applyAlignment="1">
      <alignment horizontal="right" vertical="center"/>
    </xf>
    <xf numFmtId="10" fontId="8" fillId="0" borderId="37" xfId="0" applyNumberFormat="1" applyFont="1" applyBorder="1" applyAlignment="1">
      <alignment horizontal="right" vertical="center"/>
    </xf>
    <xf numFmtId="10" fontId="8" fillId="0" borderId="41" xfId="0" applyNumberFormat="1" applyFont="1" applyBorder="1" applyAlignment="1">
      <alignment horizontal="right" vertical="center"/>
    </xf>
    <xf numFmtId="10" fontId="8" fillId="0" borderId="42" xfId="0" applyNumberFormat="1" applyFont="1" applyBorder="1" applyAlignment="1">
      <alignment horizontal="right" vertical="center"/>
    </xf>
    <xf numFmtId="10" fontId="8" fillId="0" borderId="38" xfId="0" applyNumberFormat="1" applyFont="1" applyBorder="1" applyAlignment="1">
      <alignment horizontal="right" vertical="center"/>
    </xf>
    <xf numFmtId="10" fontId="8" fillId="0" borderId="38" xfId="2" applyNumberFormat="1" applyFont="1" applyFill="1" applyBorder="1" applyAlignment="1">
      <alignment horizontal="right" vertical="center"/>
    </xf>
    <xf numFmtId="10" fontId="8" fillId="0" borderId="43" xfId="0" applyNumberFormat="1" applyFont="1" applyBorder="1" applyAlignment="1">
      <alignment horizontal="right" vertical="center"/>
    </xf>
    <xf numFmtId="10" fontId="8" fillId="0" borderId="44" xfId="0" applyNumberFormat="1" applyFont="1" applyBorder="1" applyAlignment="1">
      <alignment horizontal="right" vertical="center"/>
    </xf>
    <xf numFmtId="10" fontId="12" fillId="0" borderId="43" xfId="2" applyNumberFormat="1" applyFont="1" applyFill="1" applyBorder="1" applyAlignment="1">
      <alignment horizontal="right" vertical="center"/>
    </xf>
    <xf numFmtId="165" fontId="8" fillId="0" borderId="0" xfId="0" applyNumberFormat="1" applyFont="1" applyAlignment="1">
      <alignment vertical="center"/>
    </xf>
    <xf numFmtId="49" fontId="41" fillId="0" borderId="0" xfId="0" applyNumberFormat="1" applyFont="1"/>
    <xf numFmtId="49" fontId="45" fillId="0" borderId="0" xfId="0" applyNumberFormat="1" applyFont="1" applyAlignment="1">
      <alignment vertical="center"/>
    </xf>
    <xf numFmtId="49" fontId="46" fillId="0" borderId="0" xfId="0" applyNumberFormat="1" applyFont="1"/>
    <xf numFmtId="49" fontId="45" fillId="0" borderId="56" xfId="0" applyNumberFormat="1" applyFont="1" applyBorder="1" applyAlignment="1">
      <alignment horizontal="center" vertical="center"/>
    </xf>
    <xf numFmtId="49" fontId="45" fillId="0" borderId="52" xfId="0" applyNumberFormat="1" applyFont="1" applyBorder="1" applyAlignment="1">
      <alignment horizontal="center" vertical="center"/>
    </xf>
    <xf numFmtId="49" fontId="45" fillId="0" borderId="49" xfId="0" applyNumberFormat="1" applyFont="1" applyBorder="1" applyAlignment="1">
      <alignment horizontal="center" vertical="center" wrapText="1"/>
    </xf>
    <xf numFmtId="49" fontId="45" fillId="0" borderId="49" xfId="0" applyNumberFormat="1" applyFont="1" applyBorder="1" applyAlignment="1">
      <alignment horizontal="center" vertical="center"/>
    </xf>
    <xf numFmtId="49" fontId="45" fillId="0" borderId="32" xfId="0" applyNumberFormat="1" applyFont="1" applyBorder="1" applyAlignment="1">
      <alignment horizontal="center" vertical="center"/>
    </xf>
    <xf numFmtId="49" fontId="45" fillId="0" borderId="56" xfId="0" applyNumberFormat="1" applyFont="1" applyBorder="1" applyAlignment="1">
      <alignment horizontal="center" vertical="center" wrapText="1"/>
    </xf>
    <xf numFmtId="49" fontId="47" fillId="0" borderId="56" xfId="0" applyNumberFormat="1" applyFont="1" applyBorder="1" applyAlignment="1">
      <alignment horizontal="center" vertical="center" wrapText="1"/>
    </xf>
    <xf numFmtId="49" fontId="45" fillId="0" borderId="52" xfId="0" applyNumberFormat="1" applyFont="1" applyBorder="1" applyAlignment="1">
      <alignment vertical="center" wrapText="1"/>
    </xf>
    <xf numFmtId="0" fontId="45" fillId="0" borderId="49" xfId="0" applyFont="1" applyBorder="1" applyAlignment="1">
      <alignment vertical="center" wrapText="1"/>
    </xf>
    <xf numFmtId="0" fontId="45" fillId="0" borderId="52" xfId="0" applyFont="1" applyBorder="1" applyAlignment="1">
      <alignment vertical="center" wrapText="1"/>
    </xf>
    <xf numFmtId="49" fontId="48" fillId="7" borderId="50" xfId="0" applyNumberFormat="1" applyFont="1" applyFill="1" applyBorder="1" applyAlignment="1">
      <alignment horizontal="center" vertical="center" wrapText="1"/>
    </xf>
    <xf numFmtId="49" fontId="45" fillId="0" borderId="49" xfId="0" applyNumberFormat="1" applyFont="1" applyBorder="1" applyAlignment="1">
      <alignment vertical="center" wrapText="1"/>
    </xf>
    <xf numFmtId="0" fontId="45" fillId="0" borderId="49" xfId="0" quotePrefix="1" applyFont="1" applyBorder="1" applyAlignment="1">
      <alignment vertical="center" wrapText="1"/>
    </xf>
    <xf numFmtId="49" fontId="47" fillId="0" borderId="50" xfId="0" applyNumberFormat="1" applyFont="1" applyBorder="1" applyAlignment="1">
      <alignment horizontal="center" vertical="center" wrapText="1"/>
    </xf>
    <xf numFmtId="49" fontId="45" fillId="2" borderId="49" xfId="0" applyNumberFormat="1" applyFont="1" applyFill="1" applyBorder="1" applyAlignment="1">
      <alignment vertical="center" wrapText="1"/>
    </xf>
    <xf numFmtId="0" fontId="45" fillId="2" borderId="49" xfId="0" applyFont="1" applyFill="1" applyBorder="1" applyAlignment="1">
      <alignment vertical="center" wrapText="1"/>
    </xf>
    <xf numFmtId="0" fontId="45" fillId="2" borderId="52" xfId="0" applyFont="1" applyFill="1" applyBorder="1" applyAlignment="1">
      <alignment vertical="center" wrapText="1"/>
    </xf>
    <xf numFmtId="0" fontId="47" fillId="2" borderId="49" xfId="0" applyFont="1" applyFill="1" applyBorder="1" applyAlignment="1">
      <alignment vertical="center" wrapText="1"/>
    </xf>
    <xf numFmtId="49" fontId="45" fillId="2" borderId="31" xfId="0" applyNumberFormat="1" applyFont="1" applyFill="1" applyBorder="1" applyAlignment="1">
      <alignment vertical="center" wrapText="1"/>
    </xf>
    <xf numFmtId="49" fontId="45" fillId="2" borderId="0" xfId="0" applyNumberFormat="1" applyFont="1" applyFill="1" applyAlignment="1">
      <alignment vertical="center" wrapText="1"/>
    </xf>
    <xf numFmtId="49" fontId="49" fillId="7" borderId="50" xfId="0" applyNumberFormat="1" applyFont="1" applyFill="1" applyBorder="1" applyAlignment="1">
      <alignment horizontal="center" vertical="center" wrapText="1"/>
    </xf>
    <xf numFmtId="49" fontId="50" fillId="2" borderId="49" xfId="0" applyNumberFormat="1" applyFont="1" applyFill="1" applyBorder="1" applyAlignment="1">
      <alignment vertical="center" wrapText="1"/>
    </xf>
    <xf numFmtId="49" fontId="45" fillId="2" borderId="49" xfId="0" applyNumberFormat="1" applyFont="1" applyFill="1" applyBorder="1" applyAlignment="1">
      <alignment vertical="center"/>
    </xf>
    <xf numFmtId="49" fontId="46" fillId="2" borderId="0" xfId="0" applyNumberFormat="1" applyFont="1" applyFill="1"/>
    <xf numFmtId="49" fontId="41" fillId="2" borderId="0" xfId="0" applyNumberFormat="1" applyFont="1" applyFill="1" applyAlignment="1">
      <alignment vertical="center" wrapText="1"/>
    </xf>
    <xf numFmtId="49" fontId="41" fillId="0" borderId="0" xfId="0" applyNumberFormat="1" applyFont="1" applyAlignment="1">
      <alignment vertical="center" wrapText="1"/>
    </xf>
    <xf numFmtId="49" fontId="53" fillId="0" borderId="0" xfId="0" applyNumberFormat="1" applyFont="1" applyAlignment="1">
      <alignment vertical="center" wrapText="1"/>
    </xf>
    <xf numFmtId="49" fontId="50" fillId="0" borderId="0" xfId="0" applyNumberFormat="1" applyFont="1" applyAlignment="1">
      <alignment vertical="center"/>
    </xf>
    <xf numFmtId="0" fontId="54" fillId="2" borderId="0" xfId="0" applyFont="1" applyFill="1" applyAlignment="1">
      <alignment vertical="center"/>
    </xf>
    <xf numFmtId="0" fontId="55" fillId="2" borderId="0" xfId="0" applyFont="1" applyFill="1"/>
    <xf numFmtId="0" fontId="56" fillId="2" borderId="0" xfId="0" applyFont="1" applyFill="1"/>
    <xf numFmtId="10" fontId="0" fillId="2" borderId="0" xfId="0" applyNumberFormat="1" applyFill="1"/>
    <xf numFmtId="10" fontId="3" fillId="2" borderId="0" xfId="2" applyNumberFormat="1" applyFont="1" applyFill="1" applyAlignment="1">
      <alignment vertical="center"/>
    </xf>
    <xf numFmtId="10" fontId="0" fillId="2" borderId="0" xfId="2" applyNumberFormat="1" applyFont="1" applyFill="1" applyBorder="1"/>
    <xf numFmtId="175" fontId="40" fillId="0" borderId="75" xfId="0" applyNumberFormat="1" applyFont="1" applyBorder="1" applyAlignment="1">
      <alignment horizontal="right"/>
    </xf>
    <xf numFmtId="0" fontId="14" fillId="5" borderId="14" xfId="0" applyFont="1" applyFill="1" applyBorder="1" applyAlignment="1">
      <alignment horizontal="right" vertical="center" wrapText="1"/>
    </xf>
    <xf numFmtId="0" fontId="14" fillId="0" borderId="14" xfId="0" applyFont="1" applyBorder="1" applyAlignment="1">
      <alignment horizontal="right" vertical="center" wrapText="1"/>
    </xf>
    <xf numFmtId="0" fontId="8" fillId="0" borderId="14" xfId="0" applyFont="1" applyBorder="1" applyAlignment="1">
      <alignment horizontal="right" vertical="top"/>
    </xf>
    <xf numFmtId="0" fontId="13" fillId="5" borderId="14" xfId="0" applyFont="1" applyFill="1" applyBorder="1" applyAlignment="1">
      <alignment vertical="top"/>
    </xf>
    <xf numFmtId="0" fontId="8" fillId="5" borderId="14" xfId="0" applyFont="1" applyFill="1" applyBorder="1" applyAlignment="1">
      <alignment horizontal="right" vertical="top"/>
    </xf>
    <xf numFmtId="0" fontId="14" fillId="5" borderId="14" xfId="0" applyFont="1" applyFill="1" applyBorder="1" applyAlignment="1">
      <alignment horizontal="right" vertical="center"/>
    </xf>
    <xf numFmtId="0" fontId="14" fillId="5" borderId="14" xfId="0" applyFont="1" applyFill="1" applyBorder="1" applyAlignment="1">
      <alignment vertical="center"/>
    </xf>
    <xf numFmtId="0" fontId="8" fillId="0" borderId="14" xfId="0" applyFont="1" applyBorder="1" applyAlignment="1">
      <alignment horizontal="right" vertical="center" wrapText="1"/>
    </xf>
    <xf numFmtId="0" fontId="8" fillId="5" borderId="14" xfId="0" applyFont="1" applyFill="1" applyBorder="1" applyAlignment="1">
      <alignment horizontal="right" vertical="center" wrapText="1"/>
    </xf>
    <xf numFmtId="0" fontId="8" fillId="5" borderId="14" xfId="0" applyFont="1" applyFill="1" applyBorder="1" applyAlignment="1">
      <alignment vertical="center" wrapText="1"/>
    </xf>
    <xf numFmtId="43" fontId="0" fillId="2" borderId="0" xfId="0" applyNumberFormat="1" applyFill="1"/>
    <xf numFmtId="165" fontId="13" fillId="0" borderId="0" xfId="0" applyNumberFormat="1" applyFont="1" applyAlignment="1">
      <alignment horizontal="left"/>
    </xf>
    <xf numFmtId="0" fontId="6" fillId="0" borderId="14" xfId="0" applyFont="1" applyBorder="1" applyAlignment="1">
      <alignment horizontal="center" vertical="center" wrapText="1"/>
    </xf>
    <xf numFmtId="165" fontId="8" fillId="0" borderId="14" xfId="0" applyNumberFormat="1" applyFont="1" applyBorder="1" applyAlignment="1">
      <alignment vertical="center" wrapText="1"/>
    </xf>
    <xf numFmtId="0" fontId="8" fillId="0" borderId="14" xfId="0" applyFont="1" applyBorder="1" applyAlignment="1">
      <alignment vertical="top"/>
    </xf>
    <xf numFmtId="0" fontId="8" fillId="5" borderId="14" xfId="0" applyFont="1" applyFill="1" applyBorder="1" applyAlignment="1">
      <alignment vertical="top"/>
    </xf>
    <xf numFmtId="0" fontId="14" fillId="5" borderId="14" xfId="0" applyFont="1" applyFill="1" applyBorder="1" applyAlignment="1">
      <alignment vertical="center" wrapText="1"/>
    </xf>
    <xf numFmtId="10" fontId="8" fillId="0" borderId="14" xfId="2" applyNumberFormat="1" applyFont="1" applyFill="1" applyBorder="1" applyAlignment="1">
      <alignment horizontal="right" vertical="top"/>
    </xf>
    <xf numFmtId="10" fontId="8" fillId="0" borderId="14" xfId="2" applyNumberFormat="1" applyFont="1" applyFill="1" applyBorder="1" applyAlignment="1">
      <alignment horizontal="right" vertical="center"/>
    </xf>
    <xf numFmtId="10" fontId="8" fillId="0" borderId="14" xfId="2" applyNumberFormat="1" applyFont="1" applyFill="1" applyBorder="1" applyAlignment="1">
      <alignment vertical="center" wrapText="1"/>
    </xf>
    <xf numFmtId="171" fontId="6" fillId="0" borderId="14" xfId="4" applyNumberFormat="1" applyFont="1" applyBorder="1" applyAlignment="1">
      <alignment horizontal="right" vertical="center" wrapText="1"/>
    </xf>
    <xf numFmtId="169" fontId="8" fillId="0" borderId="68" xfId="1" applyNumberFormat="1" applyFont="1" applyFill="1" applyBorder="1" applyAlignment="1">
      <alignment horizontal="right" vertical="center"/>
    </xf>
    <xf numFmtId="9" fontId="8" fillId="0" borderId="68" xfId="2" applyFont="1" applyFill="1" applyBorder="1" applyAlignment="1">
      <alignment vertical="center"/>
    </xf>
    <xf numFmtId="10" fontId="8" fillId="0" borderId="68" xfId="2" applyNumberFormat="1" applyFont="1" applyFill="1" applyBorder="1" applyAlignment="1">
      <alignment vertical="center"/>
    </xf>
    <xf numFmtId="169" fontId="8" fillId="0" borderId="0" xfId="1" applyNumberFormat="1" applyFont="1" applyFill="1" applyBorder="1" applyAlignment="1">
      <alignment horizontal="right" vertical="center"/>
    </xf>
    <xf numFmtId="9" fontId="8" fillId="0" borderId="0" xfId="2" applyFont="1" applyFill="1" applyBorder="1" applyAlignment="1">
      <alignment vertical="center"/>
    </xf>
    <xf numFmtId="10" fontId="8" fillId="0" borderId="0" xfId="2" applyNumberFormat="1" applyFont="1" applyFill="1" applyBorder="1" applyAlignment="1">
      <alignment vertical="center"/>
    </xf>
    <xf numFmtId="169" fontId="8" fillId="0" borderId="30" xfId="1" applyNumberFormat="1" applyFont="1" applyFill="1" applyBorder="1" applyAlignment="1">
      <alignment horizontal="right" vertical="center"/>
    </xf>
    <xf numFmtId="10" fontId="8" fillId="0" borderId="30" xfId="2" applyNumberFormat="1" applyFont="1" applyFill="1" applyBorder="1" applyAlignment="1">
      <alignment vertical="center"/>
    </xf>
    <xf numFmtId="3" fontId="12" fillId="0" borderId="12" xfId="0" applyNumberFormat="1" applyFont="1" applyFill="1" applyBorder="1" applyAlignment="1">
      <alignment vertical="center"/>
    </xf>
    <xf numFmtId="9" fontId="12" fillId="0" borderId="12" xfId="2" applyFont="1" applyFill="1" applyBorder="1" applyAlignment="1">
      <alignment vertical="center"/>
    </xf>
    <xf numFmtId="10" fontId="12" fillId="0" borderId="12" xfId="2" applyNumberFormat="1" applyFont="1" applyFill="1" applyBorder="1" applyAlignment="1">
      <alignment vertical="center"/>
    </xf>
    <xf numFmtId="3" fontId="8" fillId="2" borderId="0" xfId="0" applyNumberFormat="1" applyFont="1" applyFill="1" applyAlignment="1">
      <alignment vertical="center"/>
    </xf>
    <xf numFmtId="165" fontId="12" fillId="2" borderId="0" xfId="1" applyNumberFormat="1" applyFont="1" applyFill="1" applyAlignment="1">
      <alignment vertical="center"/>
    </xf>
    <xf numFmtId="0" fontId="0" fillId="2" borderId="0" xfId="0" applyFill="1" applyBorder="1"/>
    <xf numFmtId="165" fontId="8" fillId="2" borderId="0" xfId="1" applyNumberFormat="1" applyFont="1" applyFill="1"/>
    <xf numFmtId="165" fontId="0" fillId="2" borderId="0" xfId="2" applyNumberFormat="1" applyFont="1" applyFill="1"/>
    <xf numFmtId="3" fontId="8" fillId="0" borderId="4" xfId="0" applyNumberFormat="1" applyFont="1" applyFill="1" applyBorder="1" applyAlignment="1">
      <alignment horizontal="right" vertical="center" wrapText="1"/>
    </xf>
    <xf numFmtId="0" fontId="8" fillId="2" borderId="14" xfId="0" applyFont="1" applyFill="1" applyBorder="1" applyAlignment="1">
      <alignment horizontal="right" vertical="center" wrapText="1"/>
    </xf>
    <xf numFmtId="165" fontId="8" fillId="0" borderId="14" xfId="0" applyNumberFormat="1" applyFont="1" applyFill="1" applyBorder="1" applyAlignment="1">
      <alignment horizontal="right" vertical="center" wrapText="1"/>
    </xf>
    <xf numFmtId="0" fontId="8" fillId="2" borderId="14" xfId="0" applyFont="1" applyFill="1" applyBorder="1" applyAlignment="1">
      <alignment horizontal="center" vertical="center" wrapText="1"/>
    </xf>
    <xf numFmtId="0" fontId="6" fillId="2" borderId="14" xfId="0" applyFont="1" applyFill="1" applyBorder="1" applyAlignment="1">
      <alignment horizontal="center" vertical="center" wrapText="1"/>
    </xf>
    <xf numFmtId="3" fontId="6" fillId="2" borderId="0" xfId="0" applyNumberFormat="1" applyFont="1" applyFill="1"/>
    <xf numFmtId="3" fontId="6" fillId="2" borderId="0" xfId="0" applyNumberFormat="1" applyFont="1" applyFill="1" applyAlignment="1">
      <alignment vertical="center"/>
    </xf>
    <xf numFmtId="9" fontId="8" fillId="0" borderId="0" xfId="2" applyFont="1"/>
    <xf numFmtId="10" fontId="8" fillId="0" borderId="0" xfId="2" applyNumberFormat="1" applyFont="1"/>
    <xf numFmtId="174" fontId="8" fillId="14" borderId="74" xfId="0" applyNumberFormat="1" applyFont="1" applyFill="1" applyBorder="1" applyAlignment="1">
      <alignment horizontal="center" vertical="top" wrapText="1"/>
    </xf>
    <xf numFmtId="0" fontId="6" fillId="2" borderId="20" xfId="0" applyFont="1" applyFill="1" applyBorder="1" applyAlignment="1">
      <alignment horizontal="center" vertical="center" wrapText="1"/>
    </xf>
    <xf numFmtId="0" fontId="6" fillId="0" borderId="14" xfId="0" applyFont="1" applyBorder="1" applyAlignment="1">
      <alignment horizontal="left" vertical="center"/>
    </xf>
    <xf numFmtId="3" fontId="6" fillId="0" borderId="14" xfId="0" applyNumberFormat="1" applyFont="1" applyBorder="1" applyAlignment="1">
      <alignment horizontal="center" vertical="center"/>
    </xf>
    <xf numFmtId="10" fontId="6" fillId="0" borderId="14" xfId="0" applyNumberFormat="1" applyFont="1" applyBorder="1" applyAlignment="1">
      <alignment horizontal="center" vertical="center"/>
    </xf>
    <xf numFmtId="168" fontId="6" fillId="0" borderId="14" xfId="2" applyNumberFormat="1" applyFont="1" applyFill="1" applyBorder="1" applyAlignment="1">
      <alignment horizontal="center" vertical="center"/>
    </xf>
    <xf numFmtId="4" fontId="6" fillId="0" borderId="14" xfId="0" applyNumberFormat="1" applyFont="1" applyBorder="1" applyAlignment="1">
      <alignment horizontal="center" vertical="center"/>
    </xf>
    <xf numFmtId="0" fontId="23" fillId="0" borderId="14" xfId="0" applyFont="1" applyBorder="1" applyAlignment="1">
      <alignment horizontal="left" vertical="center"/>
    </xf>
    <xf numFmtId="3" fontId="23" fillId="0" borderId="14" xfId="0" applyNumberFormat="1" applyFont="1" applyBorder="1" applyAlignment="1">
      <alignment horizontal="center" vertical="center"/>
    </xf>
    <xf numFmtId="10" fontId="23" fillId="0" borderId="14" xfId="0" applyNumberFormat="1" applyFont="1" applyBorder="1" applyAlignment="1">
      <alignment horizontal="center" vertical="center"/>
    </xf>
    <xf numFmtId="168" fontId="23" fillId="0" borderId="14" xfId="2" applyNumberFormat="1" applyFont="1" applyFill="1" applyBorder="1" applyAlignment="1">
      <alignment horizontal="center" vertical="center"/>
    </xf>
    <xf numFmtId="4" fontId="23" fillId="0" borderId="14" xfId="0" applyNumberFormat="1" applyFont="1" applyBorder="1" applyAlignment="1">
      <alignment horizontal="center" vertical="center"/>
    </xf>
    <xf numFmtId="0" fontId="6" fillId="13" borderId="14" xfId="0" applyFont="1" applyFill="1" applyBorder="1" applyAlignment="1">
      <alignment horizontal="center" vertical="center" wrapText="1"/>
    </xf>
    <xf numFmtId="0" fontId="23" fillId="0" borderId="0" xfId="0" applyFont="1" applyBorder="1" applyAlignment="1">
      <alignment horizontal="left" vertical="center"/>
    </xf>
    <xf numFmtId="3" fontId="23" fillId="0" borderId="0" xfId="0" applyNumberFormat="1" applyFont="1" applyBorder="1" applyAlignment="1">
      <alignment horizontal="center" vertical="center"/>
    </xf>
    <xf numFmtId="10" fontId="23" fillId="0" borderId="0" xfId="0" applyNumberFormat="1" applyFont="1" applyBorder="1" applyAlignment="1">
      <alignment horizontal="center" vertical="center"/>
    </xf>
    <xf numFmtId="168" fontId="23" fillId="0" borderId="0" xfId="2" applyNumberFormat="1" applyFont="1" applyFill="1" applyBorder="1" applyAlignment="1">
      <alignment horizontal="center" vertical="center"/>
    </xf>
    <xf numFmtId="4" fontId="23" fillId="0" borderId="0" xfId="0" applyNumberFormat="1" applyFont="1" applyBorder="1" applyAlignment="1">
      <alignment horizontal="center" vertical="center"/>
    </xf>
    <xf numFmtId="0" fontId="13" fillId="2" borderId="0" xfId="0" applyFont="1" applyFill="1" applyAlignment="1">
      <alignment vertical="center"/>
    </xf>
    <xf numFmtId="0" fontId="6" fillId="0" borderId="0" xfId="6" applyFont="1"/>
    <xf numFmtId="10" fontId="13" fillId="0" borderId="0" xfId="7" applyNumberFormat="1" applyFont="1"/>
    <xf numFmtId="167" fontId="13" fillId="0" borderId="0" xfId="8" applyFont="1"/>
    <xf numFmtId="0" fontId="57" fillId="0" borderId="0" xfId="6" applyFont="1"/>
    <xf numFmtId="17" fontId="6" fillId="11" borderId="0" xfId="6" applyNumberFormat="1" applyFont="1" applyFill="1" applyAlignment="1">
      <alignment horizontal="center" vertical="center"/>
    </xf>
    <xf numFmtId="0" fontId="6" fillId="11" borderId="0" xfId="6" applyFont="1" applyFill="1" applyAlignment="1">
      <alignment horizontal="center" vertical="center"/>
    </xf>
    <xf numFmtId="0" fontId="6" fillId="0" borderId="0" xfId="6" applyFont="1" applyAlignment="1">
      <alignment horizontal="center" vertical="center"/>
    </xf>
    <xf numFmtId="0" fontId="7" fillId="2" borderId="14" xfId="6" applyFont="1" applyFill="1" applyBorder="1" applyAlignment="1">
      <alignment horizontal="center" vertical="center" wrapText="1"/>
    </xf>
    <xf numFmtId="0" fontId="7" fillId="2" borderId="64" xfId="6" applyFont="1" applyFill="1" applyBorder="1" applyAlignment="1">
      <alignment horizontal="center" vertical="center" wrapText="1"/>
    </xf>
    <xf numFmtId="0" fontId="12" fillId="2" borderId="60" xfId="6" applyFont="1" applyFill="1" applyBorder="1"/>
    <xf numFmtId="0" fontId="12" fillId="2" borderId="58" xfId="6" applyFont="1" applyFill="1" applyBorder="1"/>
    <xf numFmtId="0" fontId="13" fillId="0" borderId="59" xfId="6" applyFont="1" applyBorder="1"/>
    <xf numFmtId="10" fontId="13" fillId="0" borderId="59" xfId="7" applyNumberFormat="1" applyFont="1" applyFill="1" applyBorder="1" applyAlignment="1"/>
    <xf numFmtId="0" fontId="13" fillId="0" borderId="61" xfId="6" applyFont="1" applyBorder="1"/>
    <xf numFmtId="0" fontId="8" fillId="12" borderId="62" xfId="6" applyFont="1" applyFill="1" applyBorder="1" applyAlignment="1">
      <alignment horizontal="right"/>
    </xf>
    <xf numFmtId="0" fontId="12" fillId="12" borderId="63" xfId="6" applyFont="1" applyFill="1" applyBorder="1"/>
    <xf numFmtId="3" fontId="13" fillId="12" borderId="14" xfId="6" applyNumberFormat="1" applyFont="1" applyFill="1" applyBorder="1"/>
    <xf numFmtId="10" fontId="13" fillId="12" borderId="14" xfId="7" applyNumberFormat="1" applyFont="1" applyFill="1" applyBorder="1"/>
    <xf numFmtId="3" fontId="13" fillId="12" borderId="64" xfId="6" applyNumberFormat="1" applyFont="1" applyFill="1" applyBorder="1"/>
    <xf numFmtId="0" fontId="12" fillId="2" borderId="62" xfId="6" applyFont="1" applyFill="1" applyBorder="1"/>
    <xf numFmtId="0" fontId="12" fillId="2" borderId="63" xfId="6" applyFont="1" applyFill="1" applyBorder="1"/>
    <xf numFmtId="3" fontId="13" fillId="0" borderId="14" xfId="6" applyNumberFormat="1" applyFont="1" applyBorder="1"/>
    <xf numFmtId="10" fontId="58" fillId="0" borderId="14" xfId="7" applyNumberFormat="1" applyFont="1" applyFill="1" applyBorder="1"/>
    <xf numFmtId="10" fontId="13" fillId="0" borderId="14" xfId="7" applyNumberFormat="1" applyFont="1" applyFill="1" applyBorder="1"/>
    <xf numFmtId="3" fontId="13" fillId="0" borderId="64" xfId="6" applyNumberFormat="1" applyFont="1" applyBorder="1"/>
    <xf numFmtId="3" fontId="58" fillId="0" borderId="14" xfId="6" applyNumberFormat="1" applyFont="1" applyBorder="1"/>
    <xf numFmtId="3" fontId="58" fillId="0" borderId="64" xfId="6" applyNumberFormat="1" applyFont="1" applyBorder="1"/>
    <xf numFmtId="3" fontId="13" fillId="13" borderId="14" xfId="6" applyNumberFormat="1" applyFont="1" applyFill="1" applyBorder="1"/>
    <xf numFmtId="10" fontId="13" fillId="13" borderId="14" xfId="7" applyNumberFormat="1" applyFont="1" applyFill="1" applyBorder="1"/>
    <xf numFmtId="3" fontId="13" fillId="13" borderId="64" xfId="6" applyNumberFormat="1" applyFont="1" applyFill="1" applyBorder="1"/>
    <xf numFmtId="0" fontId="12" fillId="2" borderId="49" xfId="6" applyFont="1" applyFill="1" applyBorder="1"/>
    <xf numFmtId="0" fontId="12" fillId="2" borderId="65" xfId="6" applyFont="1" applyFill="1" applyBorder="1"/>
    <xf numFmtId="3" fontId="58" fillId="0" borderId="66" xfId="6" applyNumberFormat="1" applyFont="1" applyBorder="1"/>
    <xf numFmtId="10" fontId="58" fillId="0" borderId="66" xfId="7" applyNumberFormat="1" applyFont="1" applyFill="1" applyBorder="1"/>
    <xf numFmtId="3" fontId="58" fillId="0" borderId="67" xfId="6" applyNumberFormat="1" applyFont="1" applyBorder="1"/>
    <xf numFmtId="0" fontId="7" fillId="0" borderId="28" xfId="4" applyFont="1" applyBorder="1" applyAlignment="1">
      <alignment horizontal="center" vertical="center" wrapText="1"/>
    </xf>
    <xf numFmtId="0" fontId="7" fillId="0" borderId="29" xfId="4" applyFont="1" applyBorder="1" applyAlignment="1">
      <alignment horizontal="center" vertical="center" wrapText="1"/>
    </xf>
    <xf numFmtId="0" fontId="7" fillId="0" borderId="3" xfId="4" applyFont="1" applyBorder="1" applyAlignment="1">
      <alignment horizontal="center" vertical="center" wrapText="1"/>
    </xf>
    <xf numFmtId="0" fontId="7" fillId="0" borderId="12" xfId="4" applyFont="1" applyBorder="1" applyAlignment="1">
      <alignment horizontal="center" vertical="center" wrapText="1"/>
    </xf>
    <xf numFmtId="0" fontId="7" fillId="0" borderId="13" xfId="4" applyFont="1" applyBorder="1" applyAlignment="1">
      <alignment horizontal="center" vertical="center" wrapText="1"/>
    </xf>
    <xf numFmtId="0" fontId="23" fillId="4" borderId="3" xfId="0" applyFont="1" applyFill="1" applyBorder="1" applyAlignment="1">
      <alignment vertical="center" wrapText="1"/>
    </xf>
    <xf numFmtId="0" fontId="23" fillId="4" borderId="12" xfId="0" applyFont="1" applyFill="1" applyBorder="1" applyAlignment="1">
      <alignment vertical="center" wrapText="1"/>
    </xf>
    <xf numFmtId="0" fontId="23" fillId="4" borderId="13" xfId="0" applyFont="1" applyFill="1" applyBorder="1" applyAlignment="1">
      <alignment vertical="center" wrapText="1"/>
    </xf>
    <xf numFmtId="0" fontId="23" fillId="4" borderId="3" xfId="0" applyFont="1" applyFill="1" applyBorder="1" applyAlignment="1">
      <alignment vertical="center"/>
    </xf>
    <xf numFmtId="0" fontId="23" fillId="4" borderId="12" xfId="0" applyFont="1" applyFill="1" applyBorder="1" applyAlignment="1">
      <alignment vertical="center"/>
    </xf>
    <xf numFmtId="0" fontId="23" fillId="4" borderId="13" xfId="0" applyFont="1" applyFill="1" applyBorder="1" applyAlignment="1">
      <alignment vertical="center"/>
    </xf>
    <xf numFmtId="0" fontId="12" fillId="4" borderId="3" xfId="0" applyFont="1" applyFill="1" applyBorder="1" applyAlignment="1">
      <alignment vertical="center" wrapText="1"/>
    </xf>
    <xf numFmtId="0" fontId="12" fillId="4" borderId="12" xfId="0" applyFont="1" applyFill="1" applyBorder="1" applyAlignment="1">
      <alignment vertical="center" wrapText="1"/>
    </xf>
    <xf numFmtId="0" fontId="12" fillId="4" borderId="13" xfId="0" applyFont="1" applyFill="1" applyBorder="1" applyAlignment="1">
      <alignment vertical="center" wrapText="1"/>
    </xf>
    <xf numFmtId="0" fontId="26" fillId="0" borderId="1" xfId="0" applyFont="1" applyBorder="1" applyAlignment="1">
      <alignment horizontal="left" vertical="center" wrapText="1"/>
    </xf>
    <xf numFmtId="0" fontId="26" fillId="0" borderId="2" xfId="0" applyFont="1" applyBorder="1" applyAlignment="1">
      <alignment horizontal="left" vertical="center" wrapText="1"/>
    </xf>
    <xf numFmtId="0" fontId="26" fillId="0" borderId="15" xfId="0" applyFont="1" applyBorder="1" applyAlignment="1">
      <alignment horizontal="left" vertical="center" wrapText="1"/>
    </xf>
    <xf numFmtId="0" fontId="26" fillId="0" borderId="16" xfId="0" applyFont="1" applyBorder="1" applyAlignment="1">
      <alignment horizontal="left" vertical="center" wrapText="1"/>
    </xf>
    <xf numFmtId="0" fontId="26" fillId="0" borderId="5" xfId="0" applyFont="1" applyBorder="1" applyAlignment="1">
      <alignment horizontal="left" vertical="center" wrapText="1"/>
    </xf>
    <xf numFmtId="0" fontId="26" fillId="0" borderId="6" xfId="0" applyFont="1" applyBorder="1" applyAlignment="1">
      <alignment horizontal="left" vertical="center" wrapText="1"/>
    </xf>
    <xf numFmtId="0" fontId="12" fillId="4" borderId="3" xfId="0" applyFont="1" applyFill="1" applyBorder="1" applyAlignment="1">
      <alignment horizontal="left" vertical="center"/>
    </xf>
    <xf numFmtId="0" fontId="12" fillId="4" borderId="12" xfId="0" applyFont="1" applyFill="1" applyBorder="1" applyAlignment="1">
      <alignment horizontal="left" vertical="center"/>
    </xf>
    <xf numFmtId="0" fontId="12" fillId="4" borderId="13" xfId="0" applyFont="1" applyFill="1" applyBorder="1" applyAlignment="1">
      <alignment horizontal="left" vertical="center"/>
    </xf>
    <xf numFmtId="0" fontId="8" fillId="2" borderId="1" xfId="0" applyFont="1" applyFill="1" applyBorder="1" applyAlignment="1">
      <alignment horizontal="left" vertical="center" wrapText="1"/>
    </xf>
    <xf numFmtId="0" fontId="8" fillId="2" borderId="2" xfId="0" applyFont="1" applyFill="1" applyBorder="1" applyAlignment="1">
      <alignment horizontal="left" vertical="center" wrapText="1"/>
    </xf>
    <xf numFmtId="0" fontId="8" fillId="2" borderId="5" xfId="0" applyFont="1" applyFill="1" applyBorder="1" applyAlignment="1">
      <alignment horizontal="left" vertical="center" wrapText="1"/>
    </xf>
    <xf numFmtId="0" fontId="8" fillId="2" borderId="16" xfId="0" applyFont="1" applyFill="1" applyBorder="1" applyAlignment="1">
      <alignment horizontal="left" vertical="center" wrapText="1"/>
    </xf>
    <xf numFmtId="0" fontId="0" fillId="0" borderId="0" xfId="0" applyAlignment="1"/>
    <xf numFmtId="0" fontId="8" fillId="2" borderId="6" xfId="0" applyFont="1" applyFill="1" applyBorder="1" applyAlignment="1">
      <alignment horizontal="left" vertical="center" wrapText="1"/>
    </xf>
    <xf numFmtId="0" fontId="8" fillId="2" borderId="14" xfId="0" applyFont="1" applyFill="1" applyBorder="1" applyAlignment="1">
      <alignment horizontal="center" vertical="center" wrapText="1"/>
    </xf>
    <xf numFmtId="0" fontId="8" fillId="2" borderId="0" xfId="0" applyFont="1" applyFill="1" applyAlignment="1">
      <alignment horizontal="left" vertical="center" wrapText="1"/>
    </xf>
    <xf numFmtId="0" fontId="8" fillId="2" borderId="0" xfId="0" applyFont="1" applyFill="1" applyAlignment="1">
      <alignment horizontal="center" vertical="center" wrapText="1"/>
    </xf>
    <xf numFmtId="0" fontId="8" fillId="2" borderId="1" xfId="0" applyFont="1" applyFill="1" applyBorder="1" applyAlignment="1">
      <alignment horizontal="left" vertical="center"/>
    </xf>
    <xf numFmtId="0" fontId="8" fillId="2" borderId="2" xfId="0" applyFont="1" applyFill="1" applyBorder="1" applyAlignment="1">
      <alignment horizontal="left" vertical="center"/>
    </xf>
    <xf numFmtId="0" fontId="8" fillId="2" borderId="5" xfId="0" applyFont="1" applyFill="1" applyBorder="1" applyAlignment="1">
      <alignment horizontal="left" vertical="center"/>
    </xf>
    <xf numFmtId="0" fontId="8" fillId="2" borderId="6" xfId="0" applyFont="1" applyFill="1" applyBorder="1" applyAlignment="1">
      <alignment horizontal="left" vertical="center"/>
    </xf>
    <xf numFmtId="0" fontId="8" fillId="2" borderId="12" xfId="0" applyFont="1" applyFill="1" applyBorder="1" applyAlignment="1">
      <alignment horizontal="center" vertical="center"/>
    </xf>
    <xf numFmtId="0" fontId="8" fillId="2" borderId="13" xfId="0" applyFont="1" applyFill="1" applyBorder="1" applyAlignment="1">
      <alignment horizontal="center" vertical="center"/>
    </xf>
    <xf numFmtId="0" fontId="6" fillId="2" borderId="14" xfId="0" applyFont="1" applyFill="1" applyBorder="1" applyAlignment="1">
      <alignment horizontal="center" vertical="center" wrapText="1"/>
    </xf>
    <xf numFmtId="0" fontId="8" fillId="2" borderId="15" xfId="0" applyFont="1" applyFill="1" applyBorder="1" applyAlignment="1">
      <alignment horizontal="left" vertical="center"/>
    </xf>
    <xf numFmtId="0" fontId="8" fillId="2" borderId="16" xfId="0" applyFont="1" applyFill="1" applyBorder="1" applyAlignment="1">
      <alignment horizontal="left" vertical="center"/>
    </xf>
    <xf numFmtId="0" fontId="6" fillId="2" borderId="24" xfId="0" applyFont="1" applyFill="1" applyBorder="1" applyAlignment="1">
      <alignment horizontal="center" vertical="center" wrapText="1"/>
    </xf>
    <xf numFmtId="0" fontId="6" fillId="2" borderId="27" xfId="0" applyFont="1" applyFill="1" applyBorder="1" applyAlignment="1">
      <alignment horizontal="center" vertical="center" wrapText="1"/>
    </xf>
    <xf numFmtId="0" fontId="6" fillId="2" borderId="17" xfId="0" applyFont="1" applyFill="1" applyBorder="1" applyAlignment="1">
      <alignment horizontal="center" vertical="center" wrapText="1"/>
    </xf>
    <xf numFmtId="0" fontId="6" fillId="2" borderId="18" xfId="0" applyFont="1" applyFill="1" applyBorder="1" applyAlignment="1">
      <alignment horizontal="center" vertical="center" wrapText="1"/>
    </xf>
    <xf numFmtId="0" fontId="6" fillId="2" borderId="19" xfId="0" applyFont="1" applyFill="1" applyBorder="1" applyAlignment="1">
      <alignment horizontal="center" vertical="center" wrapText="1"/>
    </xf>
    <xf numFmtId="0" fontId="6" fillId="2" borderId="23" xfId="0" applyFont="1" applyFill="1" applyBorder="1" applyAlignment="1">
      <alignment horizontal="center" vertical="center" wrapText="1"/>
    </xf>
    <xf numFmtId="0" fontId="6" fillId="2" borderId="21" xfId="0" applyFont="1" applyFill="1" applyBorder="1" applyAlignment="1">
      <alignment horizontal="center" vertical="center" wrapText="1"/>
    </xf>
    <xf numFmtId="0" fontId="6" fillId="2" borderId="25" xfId="0" applyFont="1" applyFill="1" applyBorder="1" applyAlignment="1">
      <alignment horizontal="center" vertical="center" wrapText="1"/>
    </xf>
    <xf numFmtId="0" fontId="6" fillId="2" borderId="22" xfId="0" applyFont="1" applyFill="1" applyBorder="1" applyAlignment="1">
      <alignment horizontal="center" vertical="center" wrapText="1"/>
    </xf>
    <xf numFmtId="0" fontId="6" fillId="2" borderId="26" xfId="0" applyFont="1" applyFill="1" applyBorder="1" applyAlignment="1">
      <alignment horizontal="center" vertical="center" wrapText="1"/>
    </xf>
    <xf numFmtId="0" fontId="6" fillId="2" borderId="24" xfId="0" applyFont="1" applyFill="1" applyBorder="1" applyAlignment="1">
      <alignment horizontal="right" wrapText="1"/>
    </xf>
    <xf numFmtId="0" fontId="6" fillId="2" borderId="27" xfId="0" applyFont="1" applyFill="1" applyBorder="1" applyAlignment="1">
      <alignment horizontal="right" wrapText="1"/>
    </xf>
    <xf numFmtId="0" fontId="8" fillId="2" borderId="5" xfId="0" applyFont="1" applyFill="1" applyBorder="1" applyAlignment="1">
      <alignment horizontal="left"/>
    </xf>
    <xf numFmtId="0" fontId="8" fillId="2" borderId="6" xfId="0" applyFont="1" applyFill="1" applyBorder="1" applyAlignment="1">
      <alignment horizontal="left"/>
    </xf>
    <xf numFmtId="0" fontId="6" fillId="2" borderId="17" xfId="0" applyFont="1" applyFill="1" applyBorder="1" applyAlignment="1">
      <alignment horizontal="center" vertical="top" wrapText="1"/>
    </xf>
    <xf numFmtId="0" fontId="6" fillId="2" borderId="18" xfId="0" applyFont="1" applyFill="1" applyBorder="1" applyAlignment="1">
      <alignment horizontal="center" vertical="top" wrapText="1"/>
    </xf>
    <xf numFmtId="0" fontId="6" fillId="2" borderId="19" xfId="0" applyFont="1" applyFill="1" applyBorder="1" applyAlignment="1">
      <alignment horizontal="right" vertical="center" wrapText="1"/>
    </xf>
    <xf numFmtId="0" fontId="6" fillId="2" borderId="23" xfId="0" applyFont="1" applyFill="1" applyBorder="1" applyAlignment="1">
      <alignment horizontal="right" vertical="center" wrapText="1"/>
    </xf>
    <xf numFmtId="0" fontId="6" fillId="2" borderId="21" xfId="0" applyFont="1" applyFill="1" applyBorder="1" applyAlignment="1">
      <alignment horizontal="right" vertical="center" wrapText="1"/>
    </xf>
    <xf numFmtId="0" fontId="6" fillId="2" borderId="25" xfId="0" applyFont="1" applyFill="1" applyBorder="1" applyAlignment="1">
      <alignment horizontal="right" vertical="center" wrapText="1"/>
    </xf>
    <xf numFmtId="0" fontId="6" fillId="2" borderId="22" xfId="0" applyFont="1" applyFill="1" applyBorder="1" applyAlignment="1">
      <alignment horizontal="right" vertical="center" wrapText="1"/>
    </xf>
    <xf numFmtId="0" fontId="6" fillId="2" borderId="26" xfId="0" applyFont="1" applyFill="1" applyBorder="1" applyAlignment="1">
      <alignment horizontal="right" vertical="center" wrapText="1"/>
    </xf>
    <xf numFmtId="0" fontId="14" fillId="2" borderId="28" xfId="0" applyFont="1" applyFill="1" applyBorder="1" applyAlignment="1">
      <alignment horizontal="left" vertical="center" wrapText="1"/>
    </xf>
    <xf numFmtId="0" fontId="14" fillId="2" borderId="29" xfId="0" applyFont="1" applyFill="1" applyBorder="1" applyAlignment="1">
      <alignment horizontal="left" vertical="center" wrapText="1"/>
    </xf>
    <xf numFmtId="0" fontId="6" fillId="2" borderId="28" xfId="0" applyFont="1" applyFill="1" applyBorder="1" applyAlignment="1">
      <alignment horizontal="center" vertical="center" wrapText="1"/>
    </xf>
    <xf numFmtId="0" fontId="6" fillId="2" borderId="29" xfId="0" applyFont="1" applyFill="1" applyBorder="1" applyAlignment="1">
      <alignment horizontal="center" vertical="center" wrapText="1"/>
    </xf>
    <xf numFmtId="49" fontId="45" fillId="0" borderId="31" xfId="0" applyNumberFormat="1" applyFont="1" applyBorder="1" applyAlignment="1">
      <alignment vertical="center" wrapText="1"/>
    </xf>
    <xf numFmtId="49" fontId="45" fillId="0" borderId="0" xfId="0" applyNumberFormat="1" applyFont="1" applyAlignment="1">
      <alignment vertical="center" wrapText="1"/>
    </xf>
    <xf numFmtId="49" fontId="44" fillId="0" borderId="0" xfId="0" applyNumberFormat="1" applyFont="1" applyAlignment="1">
      <alignment horizontal="left" vertical="center"/>
    </xf>
    <xf numFmtId="49" fontId="41" fillId="0" borderId="0" xfId="0" applyNumberFormat="1" applyFont="1" applyAlignment="1">
      <alignment vertical="center" wrapText="1"/>
    </xf>
    <xf numFmtId="49" fontId="45" fillId="0" borderId="31" xfId="0" applyNumberFormat="1" applyFont="1" applyBorder="1" applyAlignment="1">
      <alignment horizontal="center" vertical="center" wrapText="1"/>
    </xf>
    <xf numFmtId="49" fontId="45" fillId="0" borderId="0" xfId="0" applyNumberFormat="1" applyFont="1" applyAlignment="1">
      <alignment horizontal="center" vertical="center" wrapText="1"/>
    </xf>
    <xf numFmtId="49" fontId="45" fillId="0" borderId="45" xfId="0" applyNumberFormat="1" applyFont="1" applyBorder="1" applyAlignment="1">
      <alignment horizontal="center" vertical="center"/>
    </xf>
    <xf numFmtId="49" fontId="45" fillId="0" borderId="57" xfId="0" applyNumberFormat="1" applyFont="1" applyBorder="1" applyAlignment="1">
      <alignment horizontal="center" vertical="center"/>
    </xf>
    <xf numFmtId="49" fontId="45" fillId="0" borderId="46" xfId="0" applyNumberFormat="1" applyFont="1" applyBorder="1" applyAlignment="1">
      <alignment horizontal="center" vertical="center"/>
    </xf>
    <xf numFmtId="49" fontId="45" fillId="0" borderId="47" xfId="0" applyNumberFormat="1" applyFont="1" applyBorder="1" applyAlignment="1">
      <alignment horizontal="center" vertical="center" wrapText="1"/>
    </xf>
    <xf numFmtId="49" fontId="45" fillId="0" borderId="54" xfId="0" applyNumberFormat="1" applyFont="1" applyBorder="1" applyAlignment="1">
      <alignment horizontal="center" vertical="center" wrapText="1"/>
    </xf>
    <xf numFmtId="49" fontId="45" fillId="0" borderId="50" xfId="0" applyNumberFormat="1" applyFont="1" applyBorder="1" applyAlignment="1">
      <alignment horizontal="center" vertical="center" wrapText="1"/>
    </xf>
    <xf numFmtId="49" fontId="45" fillId="0" borderId="54" xfId="0" applyNumberFormat="1" applyFont="1" applyBorder="1" applyAlignment="1">
      <alignment horizontal="center" vertical="center"/>
    </xf>
    <xf numFmtId="49" fontId="45" fillId="0" borderId="50" xfId="0" applyNumberFormat="1" applyFont="1" applyBorder="1" applyAlignment="1">
      <alignment horizontal="center" vertical="center"/>
    </xf>
    <xf numFmtId="49" fontId="45" fillId="2" borderId="31" xfId="0" applyNumberFormat="1" applyFont="1" applyFill="1" applyBorder="1" applyAlignment="1">
      <alignment vertical="center" wrapText="1"/>
    </xf>
    <xf numFmtId="49" fontId="45" fillId="2" borderId="0" xfId="0" applyNumberFormat="1" applyFont="1" applyFill="1" applyAlignment="1">
      <alignment vertical="center" wrapText="1"/>
    </xf>
    <xf numFmtId="49" fontId="51" fillId="0" borderId="0" xfId="0" applyNumberFormat="1" applyFont="1" applyAlignment="1">
      <alignment horizontal="justify" vertical="center"/>
    </xf>
    <xf numFmtId="49" fontId="46" fillId="2" borderId="57" xfId="0" applyNumberFormat="1" applyFont="1" applyFill="1" applyBorder="1" applyAlignment="1"/>
    <xf numFmtId="49" fontId="46" fillId="2" borderId="0" xfId="0" applyNumberFormat="1" applyFont="1" applyFill="1" applyAlignment="1"/>
    <xf numFmtId="49" fontId="50" fillId="0" borderId="0" xfId="0" applyNumberFormat="1" applyFont="1" applyAlignment="1">
      <alignment horizontal="justify" vertical="center"/>
    </xf>
    <xf numFmtId="49" fontId="46" fillId="0" borderId="0" xfId="0" applyNumberFormat="1" applyFont="1" applyAlignment="1"/>
    <xf numFmtId="49" fontId="51" fillId="0" borderId="0" xfId="0" applyNumberFormat="1" applyFont="1" applyAlignment="1">
      <alignment horizontal="justify" vertical="center" wrapText="1"/>
    </xf>
    <xf numFmtId="49" fontId="45" fillId="0" borderId="0" xfId="0" applyNumberFormat="1" applyFont="1" applyAlignment="1">
      <alignment horizontal="justify" vertical="center" wrapText="1"/>
    </xf>
    <xf numFmtId="49" fontId="52" fillId="0" borderId="0" xfId="0" applyNumberFormat="1" applyFont="1" applyAlignment="1">
      <alignment horizontal="justify" vertical="center" wrapText="1"/>
    </xf>
    <xf numFmtId="0" fontId="8" fillId="2" borderId="14" xfId="0" applyFont="1" applyFill="1" applyBorder="1" applyAlignment="1">
      <alignment horizontal="left" vertical="center" wrapText="1"/>
    </xf>
    <xf numFmtId="0" fontId="8" fillId="2" borderId="28" xfId="0" applyFont="1" applyFill="1" applyBorder="1" applyAlignment="1">
      <alignment horizontal="left" vertical="center" wrapText="1"/>
    </xf>
    <xf numFmtId="0" fontId="8" fillId="2" borderId="29" xfId="0" applyFont="1" applyFill="1" applyBorder="1" applyAlignment="1">
      <alignment horizontal="left" vertical="center" wrapText="1"/>
    </xf>
    <xf numFmtId="0" fontId="8" fillId="2" borderId="14" xfId="0" applyFont="1" applyFill="1" applyBorder="1" applyAlignment="1">
      <alignment horizontal="right" vertical="center" wrapText="1"/>
    </xf>
    <xf numFmtId="0" fontId="32" fillId="0" borderId="0" xfId="0" applyFont="1" applyAlignment="1">
      <alignment horizontal="left" vertical="center"/>
    </xf>
    <xf numFmtId="0" fontId="8" fillId="2" borderId="1"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7" fillId="2" borderId="69" xfId="6" applyFont="1" applyFill="1" applyBorder="1" applyAlignment="1">
      <alignment horizontal="center" vertical="center" wrapText="1"/>
    </xf>
    <xf numFmtId="0" fontId="7" fillId="2" borderId="34" xfId="6" applyFont="1" applyFill="1" applyBorder="1" applyAlignment="1">
      <alignment horizontal="center" vertical="center" wrapText="1"/>
    </xf>
    <xf numFmtId="0" fontId="7" fillId="2" borderId="60" xfId="6" applyFont="1" applyFill="1" applyBorder="1" applyAlignment="1">
      <alignment horizontal="center" vertical="center" wrapText="1"/>
    </xf>
    <xf numFmtId="1" fontId="8" fillId="0" borderId="47" xfId="6" applyNumberFormat="1" applyFont="1" applyBorder="1" applyAlignment="1">
      <alignment horizontal="center" vertical="center" wrapText="1"/>
    </xf>
    <xf numFmtId="1" fontId="8" fillId="0" borderId="54" xfId="6" applyNumberFormat="1" applyFont="1" applyBorder="1" applyAlignment="1">
      <alignment horizontal="center" vertical="center" wrapText="1"/>
    </xf>
    <xf numFmtId="1" fontId="8" fillId="0" borderId="50" xfId="6" applyNumberFormat="1" applyFont="1" applyBorder="1" applyAlignment="1">
      <alignment horizontal="center" vertical="center" wrapText="1"/>
    </xf>
    <xf numFmtId="0" fontId="7" fillId="2" borderId="58" xfId="6" applyFont="1" applyFill="1" applyBorder="1" applyAlignment="1">
      <alignment horizontal="center" vertical="center" wrapText="1"/>
    </xf>
    <xf numFmtId="0" fontId="7" fillId="2" borderId="72" xfId="6" applyFont="1" applyFill="1" applyBorder="1" applyAlignment="1">
      <alignment horizontal="center" vertical="center" wrapText="1"/>
    </xf>
    <xf numFmtId="0" fontId="7" fillId="2" borderId="59" xfId="6" applyFont="1" applyFill="1" applyBorder="1" applyAlignment="1">
      <alignment horizontal="center" vertical="center" wrapText="1" shrinkToFit="1"/>
    </xf>
    <xf numFmtId="0" fontId="7" fillId="2" borderId="14" xfId="6" applyFont="1" applyFill="1" applyBorder="1" applyAlignment="1">
      <alignment horizontal="center" vertical="center" wrapText="1" shrinkToFit="1"/>
    </xf>
    <xf numFmtId="0" fontId="7" fillId="2" borderId="59" xfId="6" applyFont="1" applyFill="1" applyBorder="1" applyAlignment="1">
      <alignment horizontal="center" vertical="center" wrapText="1"/>
    </xf>
    <xf numFmtId="0" fontId="7" fillId="2" borderId="14" xfId="6" applyFont="1" applyFill="1" applyBorder="1" applyAlignment="1">
      <alignment horizontal="center" vertical="center" wrapText="1"/>
    </xf>
    <xf numFmtId="0" fontId="7" fillId="2" borderId="70" xfId="6" applyFont="1" applyFill="1" applyBorder="1" applyAlignment="1">
      <alignment horizontal="center" vertical="center" wrapText="1"/>
    </xf>
    <xf numFmtId="0" fontId="7" fillId="2" borderId="71" xfId="6" applyFont="1" applyFill="1" applyBorder="1" applyAlignment="1">
      <alignment horizontal="center" vertical="center" wrapText="1"/>
    </xf>
    <xf numFmtId="0" fontId="7" fillId="2" borderId="73" xfId="6" applyFont="1" applyFill="1" applyBorder="1" applyAlignment="1">
      <alignment horizontal="center" vertical="center" wrapText="1"/>
    </xf>
    <xf numFmtId="1" fontId="10" fillId="0" borderId="47" xfId="6" applyNumberFormat="1" applyFont="1" applyBorder="1" applyAlignment="1">
      <alignment horizontal="center" vertical="center" wrapText="1"/>
    </xf>
    <xf numFmtId="1" fontId="10" fillId="0" borderId="54" xfId="6" applyNumberFormat="1" applyFont="1" applyBorder="1" applyAlignment="1">
      <alignment horizontal="center" vertical="center" wrapText="1"/>
    </xf>
    <xf numFmtId="1" fontId="10" fillId="0" borderId="50" xfId="6" applyNumberFormat="1" applyFont="1" applyBorder="1" applyAlignment="1">
      <alignment horizontal="center" vertical="center" wrapText="1"/>
    </xf>
    <xf numFmtId="0" fontId="33" fillId="9" borderId="51" xfId="0" applyFont="1" applyFill="1" applyBorder="1" applyAlignment="1">
      <alignment vertical="center" wrapText="1"/>
    </xf>
    <xf numFmtId="0" fontId="33" fillId="9" borderId="53" xfId="0" applyFont="1" applyFill="1" applyBorder="1" applyAlignment="1">
      <alignment vertical="center" wrapText="1"/>
    </xf>
    <xf numFmtId="0" fontId="33" fillId="9" borderId="52" xfId="0" applyFont="1" applyFill="1" applyBorder="1" applyAlignment="1">
      <alignment vertical="center" wrapText="1"/>
    </xf>
    <xf numFmtId="0" fontId="33" fillId="7" borderId="45" xfId="0" applyFont="1" applyFill="1" applyBorder="1" applyAlignment="1">
      <alignment horizontal="center" vertical="center"/>
    </xf>
    <xf numFmtId="0" fontId="33" fillId="7" borderId="46" xfId="0" applyFont="1" applyFill="1" applyBorder="1" applyAlignment="1">
      <alignment horizontal="center" vertical="center"/>
    </xf>
    <xf numFmtId="0" fontId="33" fillId="7" borderId="48" xfId="0" applyFont="1" applyFill="1" applyBorder="1" applyAlignment="1">
      <alignment horizontal="center" vertical="center"/>
    </xf>
    <xf numFmtId="0" fontId="33" fillId="7" borderId="49" xfId="0" applyFont="1" applyFill="1" applyBorder="1" applyAlignment="1">
      <alignment horizontal="center" vertical="center"/>
    </xf>
    <xf numFmtId="0" fontId="33" fillId="7" borderId="47" xfId="0" applyFont="1" applyFill="1" applyBorder="1" applyAlignment="1">
      <alignment horizontal="center" vertical="center"/>
    </xf>
    <xf numFmtId="0" fontId="33" fillId="7" borderId="50" xfId="0" applyFont="1" applyFill="1" applyBorder="1" applyAlignment="1">
      <alignment horizontal="center" vertical="center"/>
    </xf>
    <xf numFmtId="0" fontId="33" fillId="9" borderId="51" xfId="0" applyFont="1" applyFill="1" applyBorder="1" applyAlignment="1">
      <alignment vertical="center"/>
    </xf>
    <xf numFmtId="0" fontId="33" fillId="9" borderId="53" xfId="0" applyFont="1" applyFill="1" applyBorder="1" applyAlignment="1">
      <alignment vertical="center"/>
    </xf>
  </cellXfs>
  <cellStyles count="9">
    <cellStyle name="Comma" xfId="1" builtinId="3"/>
    <cellStyle name="Comma 2" xfId="5" xr:uid="{00000000-0005-0000-0000-000001000000}"/>
    <cellStyle name="Comma 3" xfId="8" xr:uid="{8AA37AE3-1CBC-4B29-ADE3-066607E7BCBF}"/>
    <cellStyle name="Hyperlink" xfId="3" builtinId="8"/>
    <cellStyle name="Normal" xfId="0" builtinId="0"/>
    <cellStyle name="Normal 2" xfId="6" xr:uid="{965A8220-5354-4720-9B84-BB255D119B58}"/>
    <cellStyle name="Normal 30" xfId="4" xr:uid="{00000000-0005-0000-0000-000004000000}"/>
    <cellStyle name="Percent" xfId="2" builtinId="5"/>
    <cellStyle name="Percent 2" xfId="7" xr:uid="{8FA74B24-CD61-4F84-A34F-570D1CE72AA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externalLink" Target="externalLinks/externalLink13.xml"/><Relationship Id="rId21" Type="http://schemas.openxmlformats.org/officeDocument/2006/relationships/worksheet" Target="worksheets/sheet21.xml"/><Relationship Id="rId34" Type="http://schemas.openxmlformats.org/officeDocument/2006/relationships/externalLink" Target="externalLinks/externalLink8.xml"/><Relationship Id="rId42" Type="http://schemas.openxmlformats.org/officeDocument/2006/relationships/styles" Target="styles.xml"/><Relationship Id="rId47" Type="http://schemas.openxmlformats.org/officeDocument/2006/relationships/customXml" Target="../customXml/item3.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externalLink" Target="externalLinks/externalLink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6.xml"/><Relationship Id="rId37" Type="http://schemas.openxmlformats.org/officeDocument/2006/relationships/externalLink" Target="externalLinks/externalLink11.xml"/><Relationship Id="rId40" Type="http://schemas.openxmlformats.org/officeDocument/2006/relationships/externalLink" Target="externalLinks/externalLink14.xml"/><Relationship Id="rId45"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2.xml"/><Relationship Id="rId36" Type="http://schemas.openxmlformats.org/officeDocument/2006/relationships/externalLink" Target="externalLinks/externalLink10.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5.xml"/><Relationship Id="rId44"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1.xml"/><Relationship Id="rId30" Type="http://schemas.openxmlformats.org/officeDocument/2006/relationships/externalLink" Target="externalLinks/externalLink4.xml"/><Relationship Id="rId35" Type="http://schemas.openxmlformats.org/officeDocument/2006/relationships/externalLink" Target="externalLinks/externalLink9.xml"/><Relationship Id="rId43" Type="http://schemas.openxmlformats.org/officeDocument/2006/relationships/sharedStrings" Target="sharedString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7.xml"/><Relationship Id="rId38" Type="http://schemas.openxmlformats.org/officeDocument/2006/relationships/externalLink" Target="externalLinks/externalLink12.xml"/><Relationship Id="rId46" Type="http://schemas.openxmlformats.org/officeDocument/2006/relationships/customXml" Target="../customXml/item2.xml"/><Relationship Id="rId20" Type="http://schemas.openxmlformats.org/officeDocument/2006/relationships/worksheet" Target="worksheets/sheet20.xml"/><Relationship Id="rId41"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ssbase\Progetto%20Budget\Programmazione\Budget%20FcFactor\2004\CDG\CCBANK\Reports\2002\Spesegenerali%20TEST.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dc/scb/Capital%20Management/ICAAP/ICAAP%202021/4%20ICAAP%20document/ICAAP%202021/Workings/Support/Capital%20Control%20Report%20202012.xlsm"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O:\Documents%20and%20Settings\SCFNL20475\Local%20Settings\Temporary%20Internet%20Files\OLK6C\CDG\CCBANK\Reports\2002\Econom02.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E1110/CAPITAL/Regulatory%20Reporting/2016/12/v2/Inputs/MarketRisk.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F:\E1110\CAPITAL\Regulatory%20Reporting\2016\12\v2\Inputs\MarketRisk.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System\BusPlan\&#1041;&#1080;&#1079;&#1085;&#1077;&#1089;-&#1087;&#1083;&#1072;&#1085;%202003\&#1055;&#1088;&#1086;&#1075;&#1085;&#1086;&#1079;&#1099;%20&#1076;&#1074;&#1080;&#1078;&#1077;&#1085;&#1080;&#1103;%20&#1076;&#1077;&#1085;&#1077;&#1078;&#1085;&#1099;&#1093;%20&#1089;&#1088;&#1077;&#1076;&#1089;&#1090;&#1074;\&#1044;&#1086;%20&#1072;&#1087;&#1088;&#1077;&#1083;&#1103;%2004%20&#1089;%20&#1085;&#1086;&#1074;&#1086;&#1075;&#1086;&#1076;&#1085;&#1077;&#1081;%20&#1082;&#1072;&#1084;&#1087;&#1072;&#1085;&#1080;&#1077;&#1081;\&#1055;&#1088;&#1086;&#1075;&#1085;&#1086;&#1079;%20&#1076;&#1077;&#1082;&#1072;&#1073;&#1088;&#1100;%20&#1072;&#1087;&#1088;&#1077;&#1083;&#1100;%20200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O:\Documents%20and%20Settings\SCFNL20475\Local%20Settings\Temporary%20Internet%20Files\OLK6C\CDG\CCBANK\Reports\2002\Spesegenerali%20TEST.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O:\Documents%20and%20Settings\SCFNL20475\Local%20Settings\Temporary%20Internet%20Files\OLK6C\Dep_Fin\JVClosing\Reporting\May%20Reports\WORK\MESREP.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INCO5\DATI\CDG\CCBANK\Reports\2000\Econom0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O:\Documents%20and%20Settings\SCFNL20475\Local%20Settings\Temporary%20Internet%20Files\OLK6C\Programmazione\Repository%20Budget\Budget%202006\BDG%20ufficiale\Factor\Bdg%20Factor%202006%20(tax%20adj).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A:\M&amp;A\M&amp;A\HCIS\DEAD\HBO\PFC-PYX1.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O:\Documents%20and%20Settings\SCFNL20475\Local%20Settings\Temporary%20Internet%20Files\OLK6C\reporting_sch\CCBANK\Reports\Golden%20Bar\2003\Effetti%20economici%20securitisation\Spesegenerali%20TEST.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I:\Legacy\2\Dan%20Steel\Dansteel_Model_PPA_140606.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O:\Documents\Projects\RAO%20UES\Sample%20Reports\CEZ\CEZ_Model_16_m.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G02"/>
      <sheetName val="ANALISI"/>
      <sheetName val="SGstory"/>
      <sheetName val="SPaolo"/>
      <sheetName val="SG2001"/>
      <sheetName val="impieghi revbdg"/>
      <sheetName val="SG02 Riclassif."/>
      <sheetName val="febbraio"/>
      <sheetName val="febbraio testo"/>
      <sheetName val="Modulo1"/>
      <sheetName val="Detalle Rdo"/>
    </sheetNames>
    <sheetDataSet>
      <sheetData sheetId="0"/>
      <sheetData sheetId="1"/>
      <sheetData sheetId="2"/>
      <sheetData sheetId="3"/>
      <sheetData sheetId="4"/>
      <sheetData sheetId="5"/>
      <sheetData sheetId="6"/>
      <sheetData sheetId="7"/>
      <sheetData sheetId="8"/>
      <sheetData sheetId="9" refreshError="1"/>
      <sheetData sheetId="1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figuration"/>
      <sheetName val="Capital History"/>
      <sheetName val="OutputReport"/>
      <sheetName val="Evolution"/>
      <sheetName val="AssetsByCategory"/>
      <sheetName val="Validation"/>
      <sheetName val="GB IRB Analysis"/>
      <sheetName val="Graphs"/>
      <sheetName val="Note Group"/>
      <sheetName val="Note AS"/>
      <sheetName val="CapPlanCons"/>
      <sheetName val="CapPlanStdA"/>
      <sheetName val="CapBudget"/>
    </sheetNames>
    <sheetDataSet>
      <sheetData sheetId="0">
        <row r="2">
          <cell r="J2" t="str">
            <v>SCB AS Internal use only -DRAFT!</v>
          </cell>
        </row>
        <row r="5">
          <cell r="I5">
            <v>2020</v>
          </cell>
          <cell r="J5">
            <v>12</v>
          </cell>
          <cell r="K5">
            <v>44166</v>
          </cell>
          <cell r="L5">
            <v>202012</v>
          </cell>
        </row>
        <row r="6">
          <cell r="I6">
            <v>2020</v>
          </cell>
          <cell r="J6">
            <v>9</v>
          </cell>
          <cell r="K6">
            <v>44075</v>
          </cell>
          <cell r="L6">
            <v>202009</v>
          </cell>
        </row>
        <row r="68">
          <cell r="M68" t="str">
            <v>Y</v>
          </cell>
        </row>
      </sheetData>
      <sheetData sheetId="1"/>
      <sheetData sheetId="2">
        <row r="13">
          <cell r="U13">
            <v>131275084.95083566</v>
          </cell>
        </row>
        <row r="15">
          <cell r="U15">
            <v>25190556.504132137</v>
          </cell>
        </row>
        <row r="16">
          <cell r="U16">
            <v>0.19189137461664069</v>
          </cell>
        </row>
      </sheetData>
      <sheetData sheetId="3"/>
      <sheetData sheetId="4"/>
      <sheetData sheetId="5"/>
      <sheetData sheetId="6"/>
      <sheetData sheetId="7"/>
      <sheetData sheetId="8"/>
      <sheetData sheetId="9"/>
      <sheetData sheetId="10"/>
      <sheetData sheetId="11"/>
      <sheetData sheetId="12"/>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mp;LEngl stampa"/>
      <sheetName val="P&amp;LIt stampa"/>
      <sheetName val="P&amp;L IT"/>
      <sheetName val="P&amp;L ENGL (2)"/>
      <sheetName val="NON INTEREST RUMI"/>
      <sheetName val="PLRUMI"/>
      <sheetName val="ABT details(Euro Mln)"/>
      <sheetName val="ABT details (Euro  Mgl)"/>
      <sheetName val="delta (automatico)€ Mln"/>
      <sheetName val="delta (automatico) (2)€ Mln"/>
      <sheetName val="delta (autom.) € 1000"/>
      <sheetName val="delta (autom.) € (2) 1000"/>
      <sheetName val="F.doImp"/>
      <sheetName val="DIT"/>
      <sheetName val="I.A.S.12 "/>
      <sheetName val="Scost"/>
      <sheetName val="Scost (2)"/>
      <sheetName val="Check FC"/>
      <sheetName val="SellingFC "/>
      <sheetName val="Riepilogo PerdCessFINCO+GB"/>
      <sheetName val="Riep.PerditeCessioni FINCO"/>
      <sheetName val="Riepilogo PerditeCessioniGB"/>
      <sheetName val="Selling GB"/>
      <sheetName val="Check GB "/>
      <sheetName val="Modulo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gt;"/>
      <sheetName val="Ratings"/>
      <sheetName val="Characteristics"/>
      <sheetName val="Overview Valuation"/>
      <sheetName val="Overview HQLA"/>
      <sheetName val="FX exposure"/>
      <sheetName val="FX"/>
      <sheetName val="Calculation---&gt;"/>
      <sheetName val="Derivatives"/>
      <sheetName val="HQLA"/>
      <sheetName val="Outputs---&gt;"/>
      <sheetName val="CVA_Input"/>
      <sheetName val="MarketRiskExp"/>
    </sheetNames>
    <sheetDataSet>
      <sheetData sheetId="0" refreshError="1"/>
      <sheetData sheetId="1">
        <row r="25">
          <cell r="B25" t="str">
            <v>HSBC</v>
          </cell>
          <cell r="C25" t="str">
            <v>AA</v>
          </cell>
          <cell r="D25">
            <v>7.0000000000000001E-3</v>
          </cell>
          <cell r="E25">
            <v>0.2</v>
          </cell>
          <cell r="F25">
            <v>0.2</v>
          </cell>
        </row>
        <row r="26">
          <cell r="B26" t="str">
            <v>BNP</v>
          </cell>
          <cell r="C26" t="str">
            <v>A</v>
          </cell>
          <cell r="D26">
            <v>8.0000000000000002E-3</v>
          </cell>
          <cell r="E26">
            <v>0.5</v>
          </cell>
          <cell r="F26">
            <v>0.2</v>
          </cell>
        </row>
        <row r="27">
          <cell r="B27" t="str">
            <v>DB</v>
          </cell>
          <cell r="C27" t="str">
            <v>BBB</v>
          </cell>
          <cell r="D27">
            <v>0.01</v>
          </cell>
          <cell r="E27">
            <v>0.5</v>
          </cell>
          <cell r="F27">
            <v>0.2</v>
          </cell>
        </row>
        <row r="28">
          <cell r="B28" t="str">
            <v>Bank of Ireland</v>
          </cell>
          <cell r="C28" t="str">
            <v>BBB</v>
          </cell>
          <cell r="D28">
            <v>0.01</v>
          </cell>
          <cell r="E28">
            <v>0.5</v>
          </cell>
          <cell r="F28">
            <v>0.2</v>
          </cell>
        </row>
        <row r="29">
          <cell r="B29" t="str">
            <v>Handelsbanken</v>
          </cell>
          <cell r="C29" t="str">
            <v>AA</v>
          </cell>
          <cell r="D29">
            <v>7.0000000000000001E-3</v>
          </cell>
          <cell r="E29">
            <v>0.2</v>
          </cell>
          <cell r="F29">
            <v>0.2</v>
          </cell>
        </row>
        <row r="30">
          <cell r="B30" t="str">
            <v>Nordea</v>
          </cell>
          <cell r="C30" t="str">
            <v>AA</v>
          </cell>
          <cell r="D30">
            <v>7.0000000000000001E-3</v>
          </cell>
          <cell r="E30">
            <v>0.2</v>
          </cell>
          <cell r="F30">
            <v>0.2</v>
          </cell>
        </row>
        <row r="31">
          <cell r="B31" t="str">
            <v>Sampo Bank</v>
          </cell>
          <cell r="C31" t="str">
            <v>A</v>
          </cell>
          <cell r="D31">
            <v>8.0000000000000002E-3</v>
          </cell>
          <cell r="E31">
            <v>0.5</v>
          </cell>
          <cell r="F31">
            <v>0.2</v>
          </cell>
        </row>
        <row r="32">
          <cell r="B32" t="str">
            <v>SEB</v>
          </cell>
          <cell r="C32" t="str">
            <v>A</v>
          </cell>
          <cell r="D32">
            <v>8.0000000000000002E-3</v>
          </cell>
          <cell r="E32">
            <v>0.5</v>
          </cell>
          <cell r="F32">
            <v>0.2</v>
          </cell>
        </row>
        <row r="33">
          <cell r="B33" t="str">
            <v>New York Mellon</v>
          </cell>
          <cell r="C33" t="str">
            <v>AA</v>
          </cell>
          <cell r="D33">
            <v>7.0000000000000001E-3</v>
          </cell>
          <cell r="E33">
            <v>0.2</v>
          </cell>
          <cell r="F33">
            <v>0.2</v>
          </cell>
        </row>
        <row r="34">
          <cell r="B34" t="str">
            <v>ANTS</v>
          </cell>
          <cell r="C34" t="str">
            <v>A</v>
          </cell>
          <cell r="D34">
            <v>8.0000000000000002E-3</v>
          </cell>
          <cell r="E34">
            <v>0.5</v>
          </cell>
          <cell r="F34">
            <v>0.2</v>
          </cell>
        </row>
        <row r="35">
          <cell r="B35" t="str">
            <v>BS</v>
          </cell>
          <cell r="C35" t="str">
            <v>A</v>
          </cell>
          <cell r="D35">
            <v>8.0000000000000002E-3</v>
          </cell>
          <cell r="E35">
            <v>0.5</v>
          </cell>
          <cell r="F35">
            <v>0.2</v>
          </cell>
        </row>
        <row r="36">
          <cell r="B36" t="str">
            <v>Avanza</v>
          </cell>
          <cell r="C36" t="str">
            <v>A</v>
          </cell>
          <cell r="D36">
            <v>8.0000000000000002E-3</v>
          </cell>
          <cell r="E36">
            <v>0.5</v>
          </cell>
          <cell r="F36">
            <v>0.2</v>
          </cell>
        </row>
        <row r="37">
          <cell r="B37" t="str">
            <v>Danske Bank</v>
          </cell>
          <cell r="C37" t="str">
            <v>A</v>
          </cell>
          <cell r="D37">
            <v>8.0000000000000002E-3</v>
          </cell>
          <cell r="E37">
            <v>0.5</v>
          </cell>
          <cell r="F37">
            <v>0.2</v>
          </cell>
        </row>
        <row r="38">
          <cell r="B38" t="str">
            <v>Citibank NA</v>
          </cell>
          <cell r="C38" t="str">
            <v>A</v>
          </cell>
          <cell r="D38">
            <v>8.0000000000000002E-3</v>
          </cell>
          <cell r="E38">
            <v>0.5</v>
          </cell>
          <cell r="F38">
            <v>0.2</v>
          </cell>
        </row>
        <row r="39">
          <cell r="B39" t="str">
            <v>RBC</v>
          </cell>
          <cell r="C39" t="str">
            <v>AA</v>
          </cell>
          <cell r="D39">
            <v>7.0000000000000001E-3</v>
          </cell>
          <cell r="E39">
            <v>0.2</v>
          </cell>
          <cell r="F39">
            <v>0.2</v>
          </cell>
        </row>
        <row r="40">
          <cell r="D40" t="str">
            <v/>
          </cell>
          <cell r="E40" t="str">
            <v/>
          </cell>
          <cell r="F40" t="str">
            <v/>
          </cell>
        </row>
        <row r="41">
          <cell r="D41" t="str">
            <v/>
          </cell>
          <cell r="E41" t="str">
            <v/>
          </cell>
          <cell r="F41" t="str">
            <v/>
          </cell>
        </row>
        <row r="42">
          <cell r="D42" t="str">
            <v/>
          </cell>
          <cell r="E42" t="str">
            <v/>
          </cell>
          <cell r="F42" t="str">
            <v/>
          </cell>
        </row>
        <row r="43">
          <cell r="D43" t="str">
            <v/>
          </cell>
          <cell r="E43" t="str">
            <v/>
          </cell>
          <cell r="F43" t="str">
            <v/>
          </cell>
        </row>
        <row r="44">
          <cell r="D44" t="str">
            <v/>
          </cell>
          <cell r="E44" t="str">
            <v/>
          </cell>
          <cell r="F44" t="str">
            <v/>
          </cell>
        </row>
        <row r="45">
          <cell r="D45" t="str">
            <v/>
          </cell>
          <cell r="E45" t="str">
            <v/>
          </cell>
          <cell r="F45" t="str">
            <v/>
          </cell>
        </row>
        <row r="46">
          <cell r="D46" t="str">
            <v/>
          </cell>
          <cell r="E46" t="str">
            <v/>
          </cell>
          <cell r="F46" t="str">
            <v/>
          </cell>
        </row>
        <row r="47">
          <cell r="D47" t="str">
            <v/>
          </cell>
          <cell r="E47" t="str">
            <v/>
          </cell>
          <cell r="F47" t="str">
            <v/>
          </cell>
        </row>
        <row r="48">
          <cell r="D48" t="str">
            <v/>
          </cell>
          <cell r="E48" t="str">
            <v/>
          </cell>
          <cell r="F48" t="str">
            <v/>
          </cell>
        </row>
        <row r="49">
          <cell r="D49" t="str">
            <v/>
          </cell>
          <cell r="E49" t="str">
            <v/>
          </cell>
          <cell r="F49" t="str">
            <v/>
          </cell>
        </row>
        <row r="50">
          <cell r="D50" t="str">
            <v/>
          </cell>
          <cell r="E50" t="str">
            <v/>
          </cell>
          <cell r="F50" t="str">
            <v/>
          </cell>
        </row>
        <row r="51">
          <cell r="D51" t="str">
            <v/>
          </cell>
          <cell r="E51" t="str">
            <v/>
          </cell>
          <cell r="F51" t="str">
            <v/>
          </cell>
        </row>
        <row r="52">
          <cell r="D52" t="str">
            <v/>
          </cell>
          <cell r="E52" t="str">
            <v/>
          </cell>
          <cell r="F52" t="str">
            <v/>
          </cell>
        </row>
        <row r="53">
          <cell r="D53" t="str">
            <v/>
          </cell>
          <cell r="E53" t="str">
            <v/>
          </cell>
          <cell r="F53" t="str">
            <v/>
          </cell>
        </row>
        <row r="54">
          <cell r="D54" t="str">
            <v/>
          </cell>
          <cell r="E54" t="str">
            <v/>
          </cell>
          <cell r="F54" t="str">
            <v/>
          </cell>
        </row>
        <row r="55">
          <cell r="D55" t="str">
            <v/>
          </cell>
          <cell r="E55" t="str">
            <v/>
          </cell>
          <cell r="F55" t="str">
            <v/>
          </cell>
        </row>
        <row r="56">
          <cell r="D56" t="str">
            <v/>
          </cell>
          <cell r="E56" t="str">
            <v/>
          </cell>
          <cell r="F56" t="str">
            <v/>
          </cell>
        </row>
        <row r="57">
          <cell r="D57" t="str">
            <v/>
          </cell>
          <cell r="E57" t="str">
            <v/>
          </cell>
          <cell r="F57" t="str">
            <v/>
          </cell>
        </row>
        <row r="58">
          <cell r="D58" t="str">
            <v/>
          </cell>
          <cell r="E58" t="str">
            <v/>
          </cell>
          <cell r="F58" t="str">
            <v/>
          </cell>
        </row>
        <row r="59">
          <cell r="D59" t="str">
            <v/>
          </cell>
          <cell r="E59" t="str">
            <v/>
          </cell>
          <cell r="F59" t="str">
            <v/>
          </cell>
        </row>
      </sheetData>
      <sheetData sheetId="2">
        <row r="1">
          <cell r="C1">
            <v>1</v>
          </cell>
        </row>
      </sheetData>
      <sheetData sheetId="3">
        <row r="4">
          <cell r="A4" t="str">
            <v>Internal Valuation Local Currency</v>
          </cell>
        </row>
      </sheetData>
      <sheetData sheetId="4" refreshError="1"/>
      <sheetData sheetId="5" refreshError="1"/>
      <sheetData sheetId="6" refreshError="1"/>
      <sheetData sheetId="7" refreshError="1"/>
      <sheetData sheetId="8">
        <row r="1">
          <cell r="C1">
            <v>42735</v>
          </cell>
        </row>
      </sheetData>
      <sheetData sheetId="9">
        <row r="5">
          <cell r="E5">
            <v>11639945.352688991</v>
          </cell>
        </row>
      </sheetData>
      <sheetData sheetId="10" refreshError="1"/>
      <sheetData sheetId="11" refreshError="1"/>
      <sheetData sheetId="12"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gt;"/>
      <sheetName val="Ratings"/>
      <sheetName val="Characteristics"/>
      <sheetName val="Overview Valuation"/>
      <sheetName val="Overview HQLA"/>
      <sheetName val="FX exposure"/>
      <sheetName val="FX"/>
      <sheetName val="Calculation---&gt;"/>
      <sheetName val="Derivatives"/>
      <sheetName val="HQLA"/>
      <sheetName val="Outputs---&gt;"/>
      <sheetName val="CVA_Input"/>
      <sheetName val="MarketRiskExp"/>
    </sheetNames>
    <sheetDataSet>
      <sheetData sheetId="0" refreshError="1"/>
      <sheetData sheetId="1"/>
      <sheetData sheetId="2"/>
      <sheetData sheetId="3"/>
      <sheetData sheetId="4" refreshError="1"/>
      <sheetData sheetId="5" refreshError="1"/>
      <sheetData sheetId="6" refreshError="1"/>
      <sheetData sheetId="7" refreshError="1"/>
      <sheetData sheetId="8"/>
      <sheetData sheetId="9"/>
      <sheetData sheetId="10" refreshError="1"/>
      <sheetData sheetId="11" refreshError="1"/>
      <sheetData sheetId="12"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Графики прихода (расчет)"/>
      <sheetName val="Графики прихода (итог)"/>
      <sheetName val="Факт EUR in USD"/>
      <sheetName val="ИТОГО  прогноз расчет вариантов"/>
      <sheetName val="Расчет прямых номеров"/>
      <sheetName val="Запчасти (Баров)"/>
      <sheetName val="Частоты"/>
      <sheetName val="Эксплуатация NMT"/>
      <sheetName val="Трафик"/>
      <sheetName val="Трафик IMT"/>
      <sheetName val="Аб. обор-ие"/>
      <sheetName val="Terms"/>
      <sheetName val="Аренда каналов"/>
      <sheetName val="Расх. на персонал"/>
      <sheetName val="Аренда и охрана офиса"/>
      <sheetName val="ремонт и содержание офиса"/>
      <sheetName val="Налоги "/>
      <sheetName val="Обслуживание долга"/>
      <sheetName val="Закупка компьютеров"/>
      <sheetName val="Обслуж. компьютеров и сети"/>
      <sheetName val="Трафик Интернет"/>
      <sheetName val="Прочее"/>
      <sheetName val="Затраты на новые технологии"/>
      <sheetName val="Forecast"/>
      <sheetName val="Actual payments"/>
      <sheetName val="Сумма"/>
      <sheetName val="P&amp;L I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row r="26">
          <cell r="B26">
            <v>605</v>
          </cell>
          <cell r="C26" t="str">
            <v>КОМЕТ</v>
          </cell>
          <cell r="G26">
            <v>0</v>
          </cell>
          <cell r="H26">
            <v>0</v>
          </cell>
          <cell r="I26">
            <v>0</v>
          </cell>
          <cell r="J26">
            <v>0</v>
          </cell>
          <cell r="K26">
            <v>0</v>
          </cell>
          <cell r="L26">
            <v>0</v>
          </cell>
          <cell r="M26">
            <v>0</v>
          </cell>
          <cell r="N26">
            <v>0</v>
          </cell>
          <cell r="O26">
            <v>0</v>
          </cell>
          <cell r="P26">
            <v>0</v>
          </cell>
          <cell r="Q26">
            <v>0</v>
          </cell>
          <cell r="R26" t="e">
            <v>#REF!</v>
          </cell>
          <cell r="S26">
            <v>0</v>
          </cell>
          <cell r="T26">
            <v>0</v>
          </cell>
          <cell r="U26">
            <v>0</v>
          </cell>
        </row>
        <row r="27">
          <cell r="B27">
            <v>608</v>
          </cell>
          <cell r="C27" t="str">
            <v>МТУ (Совинтел)</v>
          </cell>
          <cell r="G27">
            <v>0</v>
          </cell>
          <cell r="H27">
            <v>0</v>
          </cell>
          <cell r="I27">
            <v>0</v>
          </cell>
          <cell r="J27">
            <v>0</v>
          </cell>
          <cell r="K27">
            <v>0</v>
          </cell>
          <cell r="L27">
            <v>0</v>
          </cell>
          <cell r="M27">
            <v>0</v>
          </cell>
          <cell r="N27">
            <v>0</v>
          </cell>
          <cell r="O27">
            <v>0</v>
          </cell>
          <cell r="P27">
            <v>0</v>
          </cell>
          <cell r="Q27">
            <v>0</v>
          </cell>
          <cell r="R27" t="e">
            <v>#REF!</v>
          </cell>
          <cell r="S27">
            <v>0</v>
          </cell>
          <cell r="T27">
            <v>0</v>
          </cell>
          <cell r="U27">
            <v>0</v>
          </cell>
        </row>
        <row r="28">
          <cell r="B28">
            <v>611</v>
          </cell>
          <cell r="C28" t="str">
            <v>ТЕЛМОС</v>
          </cell>
          <cell r="G28">
            <v>0</v>
          </cell>
          <cell r="H28">
            <v>0</v>
          </cell>
          <cell r="I28">
            <v>0</v>
          </cell>
          <cell r="J28">
            <v>0</v>
          </cell>
          <cell r="K28">
            <v>0</v>
          </cell>
          <cell r="L28">
            <v>0</v>
          </cell>
          <cell r="M28">
            <v>0</v>
          </cell>
          <cell r="N28">
            <v>0</v>
          </cell>
          <cell r="O28">
            <v>0</v>
          </cell>
          <cell r="P28">
            <v>0</v>
          </cell>
          <cell r="Q28">
            <v>0</v>
          </cell>
          <cell r="R28" t="e">
            <v>#REF!</v>
          </cell>
          <cell r="S28">
            <v>0</v>
          </cell>
          <cell r="T28">
            <v>0</v>
          </cell>
          <cell r="U28">
            <v>0</v>
          </cell>
        </row>
        <row r="29">
          <cell r="B29">
            <v>614</v>
          </cell>
          <cell r="C29" t="str">
            <v>РусСДО</v>
          </cell>
          <cell r="G29">
            <v>0</v>
          </cell>
          <cell r="H29">
            <v>0</v>
          </cell>
          <cell r="I29">
            <v>0</v>
          </cell>
          <cell r="J29">
            <v>0</v>
          </cell>
          <cell r="K29">
            <v>0</v>
          </cell>
          <cell r="L29">
            <v>0</v>
          </cell>
          <cell r="M29">
            <v>0</v>
          </cell>
          <cell r="N29">
            <v>0</v>
          </cell>
          <cell r="O29">
            <v>0</v>
          </cell>
          <cell r="P29">
            <v>0</v>
          </cell>
          <cell r="Q29">
            <v>0</v>
          </cell>
          <cell r="R29" t="e">
            <v>#REF!</v>
          </cell>
          <cell r="S29">
            <v>0</v>
          </cell>
          <cell r="T29">
            <v>0</v>
          </cell>
          <cell r="U29">
            <v>0</v>
          </cell>
        </row>
        <row r="35">
          <cell r="A35">
            <v>10</v>
          </cell>
          <cell r="B35">
            <v>621</v>
          </cell>
          <cell r="C35" t="str">
            <v>МТУ (Совинтел, аб. плата за городские номера)</v>
          </cell>
          <cell r="D35">
            <v>86</v>
          </cell>
          <cell r="E35">
            <v>86</v>
          </cell>
          <cell r="G35">
            <v>48</v>
          </cell>
          <cell r="H35">
            <v>48</v>
          </cell>
          <cell r="I35">
            <v>48</v>
          </cell>
          <cell r="J35">
            <v>48</v>
          </cell>
          <cell r="K35">
            <v>48</v>
          </cell>
          <cell r="L35">
            <v>48</v>
          </cell>
          <cell r="M35">
            <v>48</v>
          </cell>
          <cell r="N35">
            <v>48</v>
          </cell>
          <cell r="O35">
            <v>48</v>
          </cell>
          <cell r="P35">
            <v>48</v>
          </cell>
          <cell r="Q35">
            <v>48</v>
          </cell>
          <cell r="R35" t="e">
            <v>#REF!</v>
          </cell>
          <cell r="S35">
            <v>144</v>
          </cell>
          <cell r="T35">
            <v>57.599999999999994</v>
          </cell>
          <cell r="U35">
            <v>-28.400000000000006</v>
          </cell>
        </row>
        <row r="36">
          <cell r="B36">
            <v>624</v>
          </cell>
        </row>
        <row r="52">
          <cell r="B52">
            <v>641</v>
          </cell>
        </row>
        <row r="56">
          <cell r="B56">
            <v>655</v>
          </cell>
          <cell r="C56" t="str">
            <v>Экcплуатационный взнос  по БС</v>
          </cell>
          <cell r="E56">
            <v>0</v>
          </cell>
          <cell r="G56">
            <v>25</v>
          </cell>
          <cell r="H56">
            <v>25</v>
          </cell>
          <cell r="I56">
            <v>25</v>
          </cell>
          <cell r="J56">
            <v>25</v>
          </cell>
          <cell r="K56">
            <v>25</v>
          </cell>
          <cell r="L56">
            <v>25</v>
          </cell>
          <cell r="M56">
            <v>25</v>
          </cell>
          <cell r="N56">
            <v>25</v>
          </cell>
          <cell r="O56">
            <v>25</v>
          </cell>
          <cell r="P56">
            <v>25</v>
          </cell>
          <cell r="Q56">
            <v>25</v>
          </cell>
          <cell r="R56" t="e">
            <v>#REF!</v>
          </cell>
          <cell r="S56">
            <v>75</v>
          </cell>
          <cell r="T56">
            <v>30</v>
          </cell>
          <cell r="U56">
            <v>30</v>
          </cell>
        </row>
        <row r="57">
          <cell r="B57">
            <v>656</v>
          </cell>
          <cell r="C57" t="str">
            <v>Согласование частот БС</v>
          </cell>
          <cell r="E57">
            <v>0</v>
          </cell>
          <cell r="G57">
            <v>0</v>
          </cell>
          <cell r="H57">
            <v>0</v>
          </cell>
          <cell r="I57">
            <v>0</v>
          </cell>
          <cell r="J57">
            <v>0</v>
          </cell>
          <cell r="K57">
            <v>0</v>
          </cell>
          <cell r="L57">
            <v>0</v>
          </cell>
          <cell r="M57">
            <v>0</v>
          </cell>
          <cell r="N57">
            <v>0</v>
          </cell>
          <cell r="O57">
            <v>0</v>
          </cell>
          <cell r="P57">
            <v>0</v>
          </cell>
          <cell r="Q57">
            <v>0</v>
          </cell>
          <cell r="R57" t="e">
            <v>#REF!</v>
          </cell>
          <cell r="S57">
            <v>0</v>
          </cell>
          <cell r="T57">
            <v>0</v>
          </cell>
          <cell r="U57">
            <v>0</v>
          </cell>
        </row>
        <row r="58">
          <cell r="B58">
            <v>657</v>
          </cell>
          <cell r="C58" t="str">
            <v>Экcплуатационный взнос  по РРЛ</v>
          </cell>
          <cell r="E58">
            <v>0</v>
          </cell>
          <cell r="G58">
            <v>0</v>
          </cell>
          <cell r="H58">
            <v>0</v>
          </cell>
          <cell r="I58">
            <v>0</v>
          </cell>
          <cell r="J58">
            <v>0</v>
          </cell>
          <cell r="K58">
            <v>0</v>
          </cell>
          <cell r="L58">
            <v>0</v>
          </cell>
          <cell r="M58">
            <v>0</v>
          </cell>
          <cell r="N58">
            <v>0</v>
          </cell>
          <cell r="O58">
            <v>0</v>
          </cell>
          <cell r="P58">
            <v>0</v>
          </cell>
          <cell r="Q58">
            <v>0</v>
          </cell>
          <cell r="R58" t="e">
            <v>#REF!</v>
          </cell>
          <cell r="S58">
            <v>0</v>
          </cell>
          <cell r="T58">
            <v>0</v>
          </cell>
          <cell r="U58">
            <v>0</v>
          </cell>
        </row>
        <row r="59">
          <cell r="B59">
            <v>658</v>
          </cell>
          <cell r="C59" t="str">
            <v>Согласование частот РРЛ</v>
          </cell>
          <cell r="E59">
            <v>0</v>
          </cell>
          <cell r="G59">
            <v>0</v>
          </cell>
          <cell r="H59">
            <v>0</v>
          </cell>
          <cell r="I59">
            <v>0</v>
          </cell>
          <cell r="J59">
            <v>0</v>
          </cell>
          <cell r="K59">
            <v>0</v>
          </cell>
          <cell r="L59">
            <v>0</v>
          </cell>
          <cell r="M59">
            <v>0</v>
          </cell>
          <cell r="N59">
            <v>0</v>
          </cell>
          <cell r="O59">
            <v>0</v>
          </cell>
          <cell r="P59">
            <v>0</v>
          </cell>
          <cell r="Q59">
            <v>0</v>
          </cell>
          <cell r="R59" t="e">
            <v>#REF!</v>
          </cell>
          <cell r="S59">
            <v>0</v>
          </cell>
          <cell r="T59">
            <v>0</v>
          </cell>
          <cell r="U59">
            <v>0</v>
          </cell>
        </row>
        <row r="60">
          <cell r="B60">
            <v>659</v>
          </cell>
          <cell r="C60" t="str">
            <v>Экспертиза сети</v>
          </cell>
          <cell r="E60">
            <v>0</v>
          </cell>
          <cell r="G60">
            <v>0</v>
          </cell>
          <cell r="H60">
            <v>0</v>
          </cell>
          <cell r="I60">
            <v>0</v>
          </cell>
          <cell r="J60">
            <v>0</v>
          </cell>
          <cell r="K60">
            <v>0</v>
          </cell>
          <cell r="L60">
            <v>0</v>
          </cell>
          <cell r="M60">
            <v>0</v>
          </cell>
          <cell r="N60">
            <v>0</v>
          </cell>
          <cell r="O60">
            <v>0</v>
          </cell>
          <cell r="P60">
            <v>0</v>
          </cell>
          <cell r="Q60">
            <v>0</v>
          </cell>
          <cell r="R60" t="e">
            <v>#REF!</v>
          </cell>
          <cell r="S60">
            <v>0</v>
          </cell>
          <cell r="T60">
            <v>0</v>
          </cell>
          <cell r="U60">
            <v>0</v>
          </cell>
        </row>
        <row r="93">
          <cell r="B93">
            <v>725</v>
          </cell>
          <cell r="C93" t="str">
            <v>Затраты на подключение новых телефонов</v>
          </cell>
          <cell r="E93">
            <v>0</v>
          </cell>
          <cell r="G93">
            <v>48.602942726727086</v>
          </cell>
          <cell r="H93">
            <v>93.064068026315795</v>
          </cell>
          <cell r="I93">
            <v>158.00013201809213</v>
          </cell>
          <cell r="J93">
            <v>147.96314222405803</v>
          </cell>
          <cell r="K93">
            <v>172.08796734449763</v>
          </cell>
          <cell r="L93">
            <v>38.185071850146208</v>
          </cell>
          <cell r="M93">
            <v>71.900737733604331</v>
          </cell>
          <cell r="N93">
            <v>87.036324519804239</v>
          </cell>
          <cell r="O93">
            <v>100.90920448517112</v>
          </cell>
          <cell r="P93">
            <v>71.673178851704719</v>
          </cell>
          <cell r="Q93">
            <v>72.064628625637269</v>
          </cell>
          <cell r="R93" t="e">
            <v>#REF!</v>
          </cell>
          <cell r="S93">
            <v>299.66714277113499</v>
          </cell>
          <cell r="T93">
            <v>58.323531272072501</v>
          </cell>
          <cell r="U93">
            <v>58.323531272072501</v>
          </cell>
        </row>
        <row r="94">
          <cell r="B94">
            <v>758</v>
          </cell>
          <cell r="C94" t="str">
            <v>Затраты на замену телефонов</v>
          </cell>
          <cell r="E94">
            <v>0</v>
          </cell>
          <cell r="G94">
            <v>197.17336200264683</v>
          </cell>
          <cell r="H94">
            <v>196.57862580238211</v>
          </cell>
          <cell r="I94">
            <v>195.67491465993842</v>
          </cell>
          <cell r="J94">
            <v>138.89888593471073</v>
          </cell>
          <cell r="K94">
            <v>137.95848311390219</v>
          </cell>
          <cell r="L94">
            <v>136.95532856043602</v>
          </cell>
          <cell r="M94">
            <v>135.20334025374535</v>
          </cell>
          <cell r="N94">
            <v>134.11044726050494</v>
          </cell>
          <cell r="O94">
            <v>132.9754130631072</v>
          </cell>
          <cell r="P94">
            <v>131.80355801883999</v>
          </cell>
          <cell r="Q94">
            <v>130.59956404211681</v>
          </cell>
          <cell r="R94" t="e">
            <v>#REF!</v>
          </cell>
          <cell r="S94">
            <v>589.42690246496738</v>
          </cell>
          <cell r="T94">
            <v>236.60803440317619</v>
          </cell>
          <cell r="U94">
            <v>236.60803440317619</v>
          </cell>
        </row>
        <row r="95">
          <cell r="B95" t="str">
            <v>790-1</v>
          </cell>
          <cell r="C95" t="str">
            <v>Релизация аппаратов МСС дилерами</v>
          </cell>
          <cell r="E95">
            <v>0</v>
          </cell>
          <cell r="G95">
            <v>22.277898572368422</v>
          </cell>
          <cell r="H95">
            <v>30.763187067434213</v>
          </cell>
          <cell r="I95">
            <v>47.774437145050832</v>
          </cell>
          <cell r="J95">
            <v>45.584639878812368</v>
          </cell>
          <cell r="K95">
            <v>36.187204750011468</v>
          </cell>
          <cell r="L95">
            <v>19.439414390879939</v>
          </cell>
          <cell r="M95">
            <v>23.23542043204154</v>
          </cell>
          <cell r="N95">
            <v>27.138487089640559</v>
          </cell>
          <cell r="O95">
            <v>30.121023356707397</v>
          </cell>
          <cell r="P95">
            <v>23.268409356865934</v>
          </cell>
          <cell r="Q95">
            <v>23.612749472757724</v>
          </cell>
          <cell r="R95" t="e">
            <v>#REF!</v>
          </cell>
          <cell r="S95">
            <v>100.81552278485347</v>
          </cell>
          <cell r="T95">
            <v>26.733478286842104</v>
          </cell>
          <cell r="U95">
            <v>26.733478286842104</v>
          </cell>
        </row>
        <row r="106">
          <cell r="B106">
            <v>904</v>
          </cell>
          <cell r="C106" t="str">
            <v xml:space="preserve">Реклама (пресса, радио, TV, наружняя) </v>
          </cell>
          <cell r="H106">
            <v>0</v>
          </cell>
          <cell r="I106">
            <v>0</v>
          </cell>
          <cell r="J106">
            <v>0</v>
          </cell>
          <cell r="K106">
            <v>0</v>
          </cell>
          <cell r="L106">
            <v>0</v>
          </cell>
          <cell r="M106">
            <v>0</v>
          </cell>
          <cell r="N106">
            <v>0</v>
          </cell>
          <cell r="O106">
            <v>0</v>
          </cell>
          <cell r="P106">
            <v>0</v>
          </cell>
          <cell r="Q106">
            <v>0</v>
          </cell>
          <cell r="R106" t="e">
            <v>#REF!</v>
          </cell>
          <cell r="T106">
            <v>0</v>
          </cell>
          <cell r="U106">
            <v>0</v>
          </cell>
        </row>
        <row r="107">
          <cell r="B107">
            <v>905</v>
          </cell>
          <cell r="C107" t="str">
            <v>Производство рекламных материалов</v>
          </cell>
          <cell r="H107">
            <v>0</v>
          </cell>
          <cell r="I107">
            <v>0</v>
          </cell>
          <cell r="J107">
            <v>0</v>
          </cell>
          <cell r="K107">
            <v>0</v>
          </cell>
          <cell r="L107">
            <v>0</v>
          </cell>
          <cell r="M107">
            <v>0</v>
          </cell>
          <cell r="N107">
            <v>0</v>
          </cell>
          <cell r="O107">
            <v>0</v>
          </cell>
          <cell r="P107">
            <v>0</v>
          </cell>
          <cell r="Q107">
            <v>0</v>
          </cell>
          <cell r="R107" t="e">
            <v>#REF!</v>
          </cell>
          <cell r="T107">
            <v>0</v>
          </cell>
          <cell r="U107">
            <v>0</v>
          </cell>
        </row>
        <row r="108">
          <cell r="B108">
            <v>906</v>
          </cell>
          <cell r="C108" t="str">
            <v xml:space="preserve">Услуги рекламных агентств </v>
          </cell>
          <cell r="H108">
            <v>0</v>
          </cell>
          <cell r="I108">
            <v>0</v>
          </cell>
          <cell r="J108">
            <v>0</v>
          </cell>
          <cell r="K108">
            <v>0</v>
          </cell>
          <cell r="L108">
            <v>0</v>
          </cell>
          <cell r="M108">
            <v>0</v>
          </cell>
          <cell r="N108">
            <v>0</v>
          </cell>
          <cell r="O108">
            <v>0</v>
          </cell>
          <cell r="P108">
            <v>0</v>
          </cell>
          <cell r="Q108">
            <v>0</v>
          </cell>
          <cell r="R108" t="e">
            <v>#REF!</v>
          </cell>
          <cell r="T108">
            <v>0</v>
          </cell>
          <cell r="U108">
            <v>0</v>
          </cell>
        </row>
        <row r="109">
          <cell r="B109">
            <v>907</v>
          </cell>
          <cell r="C109" t="str">
            <v>Исследования рынка</v>
          </cell>
          <cell r="H109">
            <v>0</v>
          </cell>
          <cell r="I109">
            <v>0</v>
          </cell>
          <cell r="J109">
            <v>0</v>
          </cell>
          <cell r="K109">
            <v>0</v>
          </cell>
          <cell r="L109">
            <v>0</v>
          </cell>
          <cell r="M109">
            <v>0</v>
          </cell>
          <cell r="N109">
            <v>0</v>
          </cell>
          <cell r="O109">
            <v>0</v>
          </cell>
          <cell r="P109">
            <v>0</v>
          </cell>
          <cell r="Q109">
            <v>0</v>
          </cell>
          <cell r="R109" t="e">
            <v>#REF!</v>
          </cell>
          <cell r="T109">
            <v>0</v>
          </cell>
          <cell r="U109">
            <v>0</v>
          </cell>
        </row>
        <row r="110">
          <cell r="B110">
            <v>908</v>
          </cell>
          <cell r="C110" t="str">
            <v>PR / Спонсорская поддежка</v>
          </cell>
          <cell r="H110">
            <v>0</v>
          </cell>
          <cell r="I110">
            <v>0</v>
          </cell>
          <cell r="J110">
            <v>0</v>
          </cell>
          <cell r="K110">
            <v>0</v>
          </cell>
          <cell r="L110">
            <v>0</v>
          </cell>
          <cell r="M110">
            <v>0</v>
          </cell>
          <cell r="N110">
            <v>0</v>
          </cell>
          <cell r="O110">
            <v>0</v>
          </cell>
          <cell r="P110">
            <v>0</v>
          </cell>
          <cell r="Q110">
            <v>0</v>
          </cell>
          <cell r="R110" t="e">
            <v>#REF!</v>
          </cell>
          <cell r="T110">
            <v>0</v>
          </cell>
          <cell r="U110">
            <v>0</v>
          </cell>
        </row>
        <row r="111">
          <cell r="B111">
            <v>909</v>
          </cell>
          <cell r="C111" t="str">
            <v>Выставки</v>
          </cell>
          <cell r="H111">
            <v>0</v>
          </cell>
          <cell r="I111">
            <v>0</v>
          </cell>
          <cell r="J111">
            <v>0</v>
          </cell>
          <cell r="K111">
            <v>0</v>
          </cell>
          <cell r="L111">
            <v>0</v>
          </cell>
          <cell r="M111">
            <v>0</v>
          </cell>
          <cell r="N111">
            <v>0</v>
          </cell>
          <cell r="O111">
            <v>0</v>
          </cell>
          <cell r="P111">
            <v>0</v>
          </cell>
          <cell r="Q111">
            <v>0</v>
          </cell>
          <cell r="R111" t="e">
            <v>#REF!</v>
          </cell>
          <cell r="T111">
            <v>0</v>
          </cell>
          <cell r="U111">
            <v>0</v>
          </cell>
        </row>
        <row r="112">
          <cell r="B112">
            <v>910</v>
          </cell>
          <cell r="C112" t="str">
            <v>Бесплатная телефонная связь</v>
          </cell>
          <cell r="H112">
            <v>0</v>
          </cell>
          <cell r="I112">
            <v>0</v>
          </cell>
          <cell r="J112">
            <v>0</v>
          </cell>
          <cell r="K112">
            <v>0</v>
          </cell>
          <cell r="L112">
            <v>0</v>
          </cell>
          <cell r="M112">
            <v>0</v>
          </cell>
          <cell r="N112">
            <v>0</v>
          </cell>
          <cell r="O112">
            <v>0</v>
          </cell>
          <cell r="P112">
            <v>0</v>
          </cell>
          <cell r="Q112">
            <v>0</v>
          </cell>
          <cell r="R112" t="e">
            <v>#REF!</v>
          </cell>
          <cell r="T112">
            <v>0</v>
          </cell>
          <cell r="U112">
            <v>0</v>
          </cell>
        </row>
        <row r="113">
          <cell r="B113">
            <v>911</v>
          </cell>
          <cell r="C113" t="str">
            <v>Сувенирная продукция</v>
          </cell>
          <cell r="H113">
            <v>0</v>
          </cell>
          <cell r="I113">
            <v>0</v>
          </cell>
          <cell r="J113">
            <v>0</v>
          </cell>
          <cell r="K113">
            <v>0</v>
          </cell>
          <cell r="L113">
            <v>0</v>
          </cell>
          <cell r="M113">
            <v>0</v>
          </cell>
          <cell r="N113">
            <v>0</v>
          </cell>
          <cell r="O113">
            <v>0</v>
          </cell>
          <cell r="P113">
            <v>0</v>
          </cell>
          <cell r="Q113">
            <v>0</v>
          </cell>
          <cell r="R113" t="e">
            <v>#REF!</v>
          </cell>
          <cell r="T113">
            <v>0</v>
          </cell>
          <cell r="U113">
            <v>0</v>
          </cell>
        </row>
        <row r="114">
          <cell r="B114">
            <v>912</v>
          </cell>
          <cell r="C114" t="str">
            <v>Налог на рекламу</v>
          </cell>
          <cell r="H114">
            <v>5.5937279555606452</v>
          </cell>
          <cell r="I114">
            <v>8.3905919333409678</v>
          </cell>
          <cell r="J114">
            <v>11.18745591112129</v>
          </cell>
          <cell r="K114">
            <v>5.5937279555606452</v>
          </cell>
          <cell r="L114">
            <v>4.1952959666704839</v>
          </cell>
          <cell r="M114">
            <v>5.5937279555606452</v>
          </cell>
          <cell r="N114">
            <v>5.5937279555606452</v>
          </cell>
          <cell r="O114">
            <v>8.3905919333409678</v>
          </cell>
          <cell r="P114">
            <v>8.3905919333409678</v>
          </cell>
          <cell r="Q114">
            <v>6.9921599444508074</v>
          </cell>
          <cell r="R114" t="e">
            <v>#REF!</v>
          </cell>
          <cell r="T114">
            <v>0</v>
          </cell>
          <cell r="U114">
            <v>0</v>
          </cell>
        </row>
        <row r="119">
          <cell r="B119">
            <v>920</v>
          </cell>
          <cell r="C119" t="str">
            <v>Расходы на субсидирование продаж</v>
          </cell>
          <cell r="H119">
            <v>39.560563127690102</v>
          </cell>
          <cell r="I119">
            <v>144.43253091045335</v>
          </cell>
          <cell r="J119">
            <v>139.64849809048178</v>
          </cell>
          <cell r="K119">
            <v>37.842840973401245</v>
          </cell>
          <cell r="L119">
            <v>54</v>
          </cell>
          <cell r="M119">
            <v>90.765050167224075</v>
          </cell>
          <cell r="N119">
            <v>165.93684210526314</v>
          </cell>
          <cell r="O119">
            <v>207.82851769131307</v>
          </cell>
          <cell r="P119">
            <v>220.58918918918917</v>
          </cell>
          <cell r="Q119">
            <v>265.5891891891892</v>
          </cell>
          <cell r="R119" t="e">
            <v>#REF!</v>
          </cell>
          <cell r="U119">
            <v>0</v>
          </cell>
        </row>
        <row r="120">
          <cell r="B120">
            <v>929</v>
          </cell>
          <cell r="C120" t="str">
            <v xml:space="preserve">Расходы на субсидирование замен </v>
          </cell>
          <cell r="H120">
            <v>70</v>
          </cell>
          <cell r="I120">
            <v>70</v>
          </cell>
          <cell r="J120">
            <v>50</v>
          </cell>
          <cell r="K120">
            <v>50</v>
          </cell>
          <cell r="L120">
            <v>50</v>
          </cell>
          <cell r="M120">
            <v>50</v>
          </cell>
          <cell r="N120">
            <v>50</v>
          </cell>
          <cell r="O120">
            <v>50</v>
          </cell>
          <cell r="P120">
            <v>50</v>
          </cell>
          <cell r="Q120">
            <v>50</v>
          </cell>
          <cell r="R120" t="e">
            <v>#REF!</v>
          </cell>
          <cell r="U120">
            <v>0</v>
          </cell>
        </row>
        <row r="123">
          <cell r="B123">
            <v>934</v>
          </cell>
          <cell r="C123" t="str">
            <v xml:space="preserve">Комиссионные за новые продажи </v>
          </cell>
          <cell r="G123">
            <v>10.313154875426944</v>
          </cell>
          <cell r="H123">
            <v>14.000186751217987</v>
          </cell>
          <cell r="I123">
            <v>21.532266154619691</v>
          </cell>
          <cell r="J123">
            <v>20.204934679334915</v>
          </cell>
          <cell r="K123">
            <v>15.780496428385662</v>
          </cell>
          <cell r="L123">
            <v>8.3432264160757317</v>
          </cell>
          <cell r="M123">
            <v>9.8180391663921469</v>
          </cell>
          <cell r="N123">
            <v>11.292851916708566</v>
          </cell>
          <cell r="O123">
            <v>12.346289595506004</v>
          </cell>
          <cell r="P123">
            <v>9.3966640948731719</v>
          </cell>
          <cell r="Q123">
            <v>22.880337349397593</v>
          </cell>
          <cell r="R123" t="e">
            <v>#REF!</v>
          </cell>
          <cell r="S123">
            <v>45.845607781264619</v>
          </cell>
          <cell r="T123">
            <v>12.375785850512333</v>
          </cell>
          <cell r="U123">
            <v>12.375785850512333</v>
          </cell>
        </row>
        <row r="124">
          <cell r="B124">
            <v>937</v>
          </cell>
          <cell r="C124" t="str">
            <v>10% от доходов абонентов (компания 99 г.)</v>
          </cell>
          <cell r="G124">
            <v>0</v>
          </cell>
          <cell r="H124">
            <v>0</v>
          </cell>
          <cell r="I124">
            <v>0</v>
          </cell>
          <cell r="J124">
            <v>0</v>
          </cell>
          <cell r="K124">
            <v>0</v>
          </cell>
          <cell r="L124">
            <v>0</v>
          </cell>
          <cell r="M124">
            <v>0</v>
          </cell>
          <cell r="N124">
            <v>0</v>
          </cell>
          <cell r="O124">
            <v>0</v>
          </cell>
          <cell r="P124">
            <v>0</v>
          </cell>
          <cell r="Q124">
            <v>0</v>
          </cell>
          <cell r="R124" t="e">
            <v>#REF!</v>
          </cell>
          <cell r="S124">
            <v>0</v>
          </cell>
          <cell r="T124">
            <v>0</v>
          </cell>
          <cell r="U124">
            <v>0</v>
          </cell>
        </row>
        <row r="189">
          <cell r="B189">
            <v>1114</v>
          </cell>
          <cell r="C189" t="str">
            <v xml:space="preserve">Налог на соц-жил. фонд </v>
          </cell>
          <cell r="E189">
            <v>0</v>
          </cell>
          <cell r="G189">
            <v>0</v>
          </cell>
          <cell r="H189">
            <v>0</v>
          </cell>
          <cell r="I189">
            <v>0</v>
          </cell>
          <cell r="J189">
            <v>0</v>
          </cell>
          <cell r="K189">
            <v>0</v>
          </cell>
          <cell r="L189">
            <v>0</v>
          </cell>
          <cell r="M189">
            <v>0</v>
          </cell>
          <cell r="N189">
            <v>0</v>
          </cell>
          <cell r="O189">
            <v>0</v>
          </cell>
          <cell r="P189">
            <v>0</v>
          </cell>
          <cell r="Q189">
            <v>0</v>
          </cell>
          <cell r="R189" t="e">
            <v>#REF!</v>
          </cell>
          <cell r="S189">
            <v>0</v>
          </cell>
          <cell r="T189">
            <v>0</v>
          </cell>
          <cell r="U189">
            <v>0</v>
          </cell>
        </row>
        <row r="254">
          <cell r="T254">
            <v>0</v>
          </cell>
          <cell r="U254">
            <v>0</v>
          </cell>
        </row>
        <row r="258">
          <cell r="B258">
            <v>618</v>
          </cell>
          <cell r="C258" t="str">
            <v>Subscription Direct Costs</v>
          </cell>
          <cell r="D258">
            <v>24</v>
          </cell>
          <cell r="E258">
            <v>24</v>
          </cell>
          <cell r="U258">
            <v>-24</v>
          </cell>
        </row>
        <row r="259">
          <cell r="B259">
            <v>619</v>
          </cell>
          <cell r="U259">
            <v>0</v>
          </cell>
        </row>
        <row r="260">
          <cell r="B260">
            <v>620</v>
          </cell>
          <cell r="C260" t="str">
            <v xml:space="preserve">Плата ВТК за аренду городских номеров </v>
          </cell>
          <cell r="D260">
            <v>0</v>
          </cell>
          <cell r="E260">
            <v>0</v>
          </cell>
          <cell r="U260">
            <v>0</v>
          </cell>
        </row>
        <row r="261">
          <cell r="B261">
            <v>621</v>
          </cell>
          <cell r="C261" t="str">
            <v>МТУ (Совинтел)</v>
          </cell>
          <cell r="U261">
            <v>0</v>
          </cell>
        </row>
        <row r="262">
          <cell r="B262">
            <v>624</v>
          </cell>
          <cell r="U262">
            <v>0</v>
          </cell>
        </row>
        <row r="263">
          <cell r="B263">
            <v>625</v>
          </cell>
          <cell r="C263" t="str">
            <v>Плата ВТК за аренду цифровых потоков для городских номеров</v>
          </cell>
          <cell r="D263">
            <v>0</v>
          </cell>
          <cell r="E263">
            <v>0</v>
          </cell>
          <cell r="U263">
            <v>0</v>
          </cell>
        </row>
        <row r="264">
          <cell r="B264">
            <v>626</v>
          </cell>
          <cell r="C264" t="str">
            <v>КОМЕТ</v>
          </cell>
          <cell r="U264">
            <v>0</v>
          </cell>
        </row>
        <row r="265">
          <cell r="B265">
            <v>627</v>
          </cell>
          <cell r="C265" t="str">
            <v>РусСДО</v>
          </cell>
          <cell r="U265">
            <v>0</v>
          </cell>
        </row>
        <row r="266">
          <cell r="B266">
            <v>628</v>
          </cell>
          <cell r="U266">
            <v>0</v>
          </cell>
        </row>
        <row r="267">
          <cell r="B267">
            <v>629</v>
          </cell>
          <cell r="C267" t="str">
            <v xml:space="preserve">SIS, Аренда каналов, бланки для счетов </v>
          </cell>
          <cell r="D267">
            <v>24</v>
          </cell>
          <cell r="E267">
            <v>24</v>
          </cell>
          <cell r="U267">
            <v>-24</v>
          </cell>
        </row>
        <row r="270">
          <cell r="A270" t="str">
            <v>7d</v>
          </cell>
          <cell r="B270">
            <v>632</v>
          </cell>
          <cell r="C270" t="str">
            <v>Лицензия SIS</v>
          </cell>
          <cell r="E270">
            <v>0</v>
          </cell>
          <cell r="H270">
            <v>0</v>
          </cell>
          <cell r="I270">
            <v>0</v>
          </cell>
          <cell r="J270">
            <v>0</v>
          </cell>
          <cell r="K270">
            <v>0</v>
          </cell>
          <cell r="L270">
            <v>0</v>
          </cell>
          <cell r="M270">
            <v>0</v>
          </cell>
          <cell r="N270">
            <v>0</v>
          </cell>
          <cell r="O270">
            <v>0</v>
          </cell>
          <cell r="P270">
            <v>0</v>
          </cell>
          <cell r="Q270">
            <v>0</v>
          </cell>
          <cell r="R270" t="e">
            <v>#REF!</v>
          </cell>
          <cell r="U270">
            <v>0</v>
          </cell>
        </row>
        <row r="271">
          <cell r="A271" t="str">
            <v>7d</v>
          </cell>
          <cell r="B271">
            <v>633</v>
          </cell>
          <cell r="C271" t="str">
            <v>Поддержка VAX</v>
          </cell>
          <cell r="T271">
            <v>0</v>
          </cell>
          <cell r="U271">
            <v>0</v>
          </cell>
        </row>
        <row r="273">
          <cell r="B273">
            <v>635</v>
          </cell>
          <cell r="C273" t="str">
            <v xml:space="preserve">Аренда каналов </v>
          </cell>
          <cell r="D273">
            <v>24</v>
          </cell>
          <cell r="E273">
            <v>24</v>
          </cell>
          <cell r="G273">
            <v>0</v>
          </cell>
          <cell r="H273">
            <v>0</v>
          </cell>
          <cell r="I273">
            <v>0</v>
          </cell>
          <cell r="J273">
            <v>0</v>
          </cell>
          <cell r="K273">
            <v>0</v>
          </cell>
          <cell r="L273">
            <v>0</v>
          </cell>
          <cell r="M273">
            <v>0</v>
          </cell>
          <cell r="N273">
            <v>0</v>
          </cell>
          <cell r="O273">
            <v>0</v>
          </cell>
          <cell r="P273">
            <v>0</v>
          </cell>
          <cell r="Q273">
            <v>0</v>
          </cell>
          <cell r="R273">
            <v>0</v>
          </cell>
          <cell r="S273">
            <v>0</v>
          </cell>
          <cell r="T273">
            <v>0</v>
          </cell>
          <cell r="U273">
            <v>-24</v>
          </cell>
        </row>
        <row r="274">
          <cell r="B274">
            <v>636</v>
          </cell>
          <cell r="C274" t="str">
            <v>ММТС-5 и ММТС-9</v>
          </cell>
          <cell r="T274">
            <v>0</v>
          </cell>
          <cell r="U274">
            <v>0</v>
          </cell>
        </row>
        <row r="275">
          <cell r="B275">
            <v>636</v>
          </cell>
          <cell r="C275" t="str">
            <v xml:space="preserve">ММТС-5  и ММТС-9 </v>
          </cell>
          <cell r="U275">
            <v>0</v>
          </cell>
        </row>
        <row r="276">
          <cell r="B276">
            <v>637</v>
          </cell>
          <cell r="C276" t="str">
            <v>ММТС-10 (Ростелеком)</v>
          </cell>
          <cell r="U276">
            <v>0</v>
          </cell>
        </row>
        <row r="277">
          <cell r="A277" t="str">
            <v>6d</v>
          </cell>
          <cell r="B277">
            <v>638</v>
          </cell>
          <cell r="C277" t="str">
            <v>Global one, LMT, Telia</v>
          </cell>
          <cell r="D277">
            <v>24</v>
          </cell>
          <cell r="E277">
            <v>24</v>
          </cell>
          <cell r="U277">
            <v>-24</v>
          </cell>
        </row>
        <row r="278">
          <cell r="B278">
            <v>639</v>
          </cell>
          <cell r="C278" t="str">
            <v>Макомнет</v>
          </cell>
          <cell r="U278">
            <v>0</v>
          </cell>
        </row>
        <row r="279">
          <cell r="B279">
            <v>641</v>
          </cell>
          <cell r="U279">
            <v>0</v>
          </cell>
        </row>
        <row r="280">
          <cell r="B280">
            <v>642</v>
          </cell>
          <cell r="C280" t="str">
            <v>Бланки для счетов, полиграфия, клиентские конверты</v>
          </cell>
          <cell r="U280">
            <v>0</v>
          </cell>
        </row>
        <row r="281">
          <cell r="B281">
            <v>647</v>
          </cell>
          <cell r="U281">
            <v>0</v>
          </cell>
        </row>
        <row r="282">
          <cell r="B282">
            <v>648</v>
          </cell>
          <cell r="C282" t="str">
            <v>Выплаты Госсвязьнадзору</v>
          </cell>
          <cell r="U282">
            <v>0</v>
          </cell>
        </row>
        <row r="283">
          <cell r="B283">
            <v>660</v>
          </cell>
          <cell r="U283">
            <v>0</v>
          </cell>
        </row>
        <row r="284">
          <cell r="B284">
            <v>661</v>
          </cell>
          <cell r="C284" t="str">
            <v>Выплаты МТТ (на абонента)</v>
          </cell>
          <cell r="U284">
            <v>0</v>
          </cell>
        </row>
        <row r="285">
          <cell r="B285">
            <v>664</v>
          </cell>
          <cell r="U285">
            <v>0</v>
          </cell>
        </row>
        <row r="286">
          <cell r="B286">
            <v>665</v>
          </cell>
          <cell r="C286" t="str">
            <v>Биллинг роуминга (СМТ) и Таксофоны</v>
          </cell>
          <cell r="U286">
            <v>0</v>
          </cell>
        </row>
        <row r="287">
          <cell r="B287" t="str">
            <v>*</v>
          </cell>
          <cell r="U287">
            <v>0</v>
          </cell>
        </row>
        <row r="288">
          <cell r="B288">
            <v>669</v>
          </cell>
          <cell r="C288" t="str">
            <v xml:space="preserve">Airtime Direct Costs </v>
          </cell>
          <cell r="U288">
            <v>0</v>
          </cell>
        </row>
        <row r="289">
          <cell r="B289">
            <v>671</v>
          </cell>
          <cell r="C289" t="str">
            <v>Плата ВТК</v>
          </cell>
          <cell r="U289">
            <v>0</v>
          </cell>
        </row>
        <row r="290">
          <cell r="B290">
            <v>672</v>
          </cell>
          <cell r="C290" t="str">
            <v>Плата ВТК за звонки абонентов</v>
          </cell>
          <cell r="U290">
            <v>0</v>
          </cell>
        </row>
        <row r="291">
          <cell r="B291">
            <v>673</v>
          </cell>
          <cell r="C291" t="str">
            <v>Плата ВТК за звонки роумеров</v>
          </cell>
          <cell r="U291">
            <v>0</v>
          </cell>
        </row>
        <row r="292">
          <cell r="B292">
            <v>674</v>
          </cell>
          <cell r="U292">
            <v>0</v>
          </cell>
        </row>
        <row r="293">
          <cell r="B293">
            <v>675</v>
          </cell>
          <cell r="C293" t="str">
            <v>Плата ВТК за эфирное время по городским номерам</v>
          </cell>
          <cell r="U293">
            <v>0</v>
          </cell>
        </row>
        <row r="294">
          <cell r="B294">
            <v>676</v>
          </cell>
          <cell r="C294" t="str">
            <v>КОМЕТ</v>
          </cell>
          <cell r="U294">
            <v>0</v>
          </cell>
        </row>
        <row r="295">
          <cell r="B295">
            <v>682</v>
          </cell>
          <cell r="C295" t="str">
            <v>МТУ (Совинтел)</v>
          </cell>
          <cell r="U295">
            <v>0</v>
          </cell>
        </row>
        <row r="296">
          <cell r="B296">
            <v>688</v>
          </cell>
          <cell r="C296" t="str">
            <v>ТЕЛМОС</v>
          </cell>
          <cell r="U296">
            <v>0</v>
          </cell>
        </row>
        <row r="297">
          <cell r="B297">
            <v>694</v>
          </cell>
          <cell r="C297" t="str">
            <v>РусСДО</v>
          </cell>
          <cell r="U297">
            <v>0</v>
          </cell>
        </row>
        <row r="298">
          <cell r="B298">
            <v>700</v>
          </cell>
          <cell r="C298" t="str">
            <v>Реут (СГХП)</v>
          </cell>
          <cell r="U298">
            <v>0</v>
          </cell>
        </row>
        <row r="299">
          <cell r="B299">
            <v>701</v>
          </cell>
          <cell r="U299">
            <v>0</v>
          </cell>
        </row>
        <row r="300">
          <cell r="B300">
            <v>702</v>
          </cell>
          <cell r="C300" t="str">
            <v>Плата ВТК за включенный трафик по городским ном.</v>
          </cell>
          <cell r="U300">
            <v>0</v>
          </cell>
        </row>
        <row r="301">
          <cell r="B301">
            <v>703</v>
          </cell>
          <cell r="C301" t="str">
            <v>ТЕЛМОС</v>
          </cell>
          <cell r="U301">
            <v>0</v>
          </cell>
        </row>
        <row r="302">
          <cell r="B302">
            <v>706</v>
          </cell>
          <cell r="C302" t="str">
            <v>РусСДО</v>
          </cell>
          <cell r="U302">
            <v>0</v>
          </cell>
        </row>
        <row r="303">
          <cell r="B303">
            <v>709</v>
          </cell>
          <cell r="C303" t="str">
            <v>Реут (СГХП)</v>
          </cell>
          <cell r="U303">
            <v>0</v>
          </cell>
        </row>
        <row r="304">
          <cell r="B304">
            <v>710</v>
          </cell>
          <cell r="U304">
            <v>0</v>
          </cell>
        </row>
        <row r="305">
          <cell r="B305">
            <v>711</v>
          </cell>
          <cell r="C305" t="str">
            <v xml:space="preserve">Оплата услуг справочных служб </v>
          </cell>
          <cell r="U305">
            <v>0</v>
          </cell>
        </row>
        <row r="306">
          <cell r="B306">
            <v>714</v>
          </cell>
          <cell r="C306" t="str">
            <v xml:space="preserve">Прочие прямые затраты на эфирное время </v>
          </cell>
          <cell r="U306">
            <v>0</v>
          </cell>
        </row>
        <row r="307">
          <cell r="B307">
            <v>715</v>
          </cell>
          <cell r="C307" t="str">
            <v>Почтовые расходы</v>
          </cell>
          <cell r="U307">
            <v>0</v>
          </cell>
        </row>
        <row r="308">
          <cell r="B308">
            <v>718</v>
          </cell>
          <cell r="C308" t="str">
            <v>Кредитовые корректировки по обслуживанию (закрытие контрактов)</v>
          </cell>
          <cell r="U308">
            <v>0</v>
          </cell>
        </row>
        <row r="309">
          <cell r="B309" t="str">
            <v>*</v>
          </cell>
          <cell r="U309">
            <v>0</v>
          </cell>
        </row>
        <row r="310">
          <cell r="A310" t="str">
            <v>12d</v>
          </cell>
          <cell r="C310" t="str">
            <v>Other personnel costs (в т.ч. командировки)</v>
          </cell>
          <cell r="U310">
            <v>0</v>
          </cell>
        </row>
        <row r="311">
          <cell r="A311" t="str">
            <v>16d</v>
          </cell>
          <cell r="B311">
            <v>1019</v>
          </cell>
          <cell r="C311" t="str">
            <v>Concultancy</v>
          </cell>
          <cell r="U311">
            <v>0</v>
          </cell>
        </row>
        <row r="312">
          <cell r="A312" t="str">
            <v>16d</v>
          </cell>
          <cell r="C312" t="str">
            <v>Other</v>
          </cell>
          <cell r="U312">
            <v>0</v>
          </cell>
        </row>
        <row r="313">
          <cell r="B313" t="str">
            <v>*</v>
          </cell>
          <cell r="U313">
            <v>0</v>
          </cell>
        </row>
        <row r="317">
          <cell r="B317">
            <v>1197</v>
          </cell>
          <cell r="C317" t="str">
            <v>Total Network Equipment</v>
          </cell>
          <cell r="U317">
            <v>0</v>
          </cell>
        </row>
        <row r="318">
          <cell r="B318">
            <v>1205</v>
          </cell>
          <cell r="C318" t="str">
            <v>Maintenance</v>
          </cell>
          <cell r="U318">
            <v>0</v>
          </cell>
        </row>
        <row r="322">
          <cell r="B322">
            <v>1212</v>
          </cell>
          <cell r="U322">
            <v>0</v>
          </cell>
        </row>
        <row r="323">
          <cell r="A323" t="str">
            <v>15d</v>
          </cell>
          <cell r="B323">
            <v>1213</v>
          </cell>
          <cell r="C323" t="str">
            <v>Office Equipment</v>
          </cell>
          <cell r="U323">
            <v>0</v>
          </cell>
        </row>
        <row r="324">
          <cell r="A324" t="str">
            <v>12d</v>
          </cell>
          <cell r="B324">
            <v>1222</v>
          </cell>
          <cell r="C324" t="str">
            <v xml:space="preserve">Vehicles </v>
          </cell>
          <cell r="U324">
            <v>0</v>
          </cell>
        </row>
        <row r="325">
          <cell r="A325" t="str">
            <v>16d</v>
          </cell>
          <cell r="B325">
            <v>1225</v>
          </cell>
          <cell r="C325" t="str">
            <v>Software</v>
          </cell>
          <cell r="U325">
            <v>0</v>
          </cell>
        </row>
        <row r="326">
          <cell r="A326" t="str">
            <v>16d</v>
          </cell>
          <cell r="B326">
            <v>1228</v>
          </cell>
          <cell r="C326" t="str">
            <v xml:space="preserve">Lease &amp; Rent Subscriber Equipment </v>
          </cell>
          <cell r="U326">
            <v>0</v>
          </cell>
        </row>
        <row r="327">
          <cell r="A327" t="str">
            <v>15d</v>
          </cell>
          <cell r="B327">
            <v>1231</v>
          </cell>
          <cell r="C327" t="str">
            <v xml:space="preserve">Office Reconstruction </v>
          </cell>
          <cell r="U327">
            <v>0</v>
          </cell>
        </row>
        <row r="339">
          <cell r="A339" t="str">
            <v>4d</v>
          </cell>
          <cell r="B339">
            <v>1245</v>
          </cell>
          <cell r="C339" t="str">
            <v>New Projects (INTERNET)</v>
          </cell>
          <cell r="H339">
            <v>0</v>
          </cell>
          <cell r="I339">
            <v>0</v>
          </cell>
          <cell r="J339">
            <v>0</v>
          </cell>
          <cell r="K339">
            <v>0</v>
          </cell>
          <cell r="L339">
            <v>0</v>
          </cell>
          <cell r="M339">
            <v>0</v>
          </cell>
          <cell r="N339">
            <v>0</v>
          </cell>
          <cell r="O339">
            <v>0</v>
          </cell>
          <cell r="P339">
            <v>0</v>
          </cell>
          <cell r="Q339">
            <v>0</v>
          </cell>
          <cell r="R339" t="e">
            <v>#REF!</v>
          </cell>
          <cell r="U339">
            <v>0</v>
          </cell>
        </row>
      </sheetData>
      <sheetData sheetId="24" refreshError="1"/>
      <sheetData sheetId="25" refreshError="1"/>
      <sheetData sheetId="2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G02"/>
      <sheetName val="ANALISI"/>
      <sheetName val="SGstory"/>
      <sheetName val="SPaolo"/>
      <sheetName val="SG2001"/>
      <sheetName val="impieghi revbdg"/>
      <sheetName val="SG02 Riclassif."/>
      <sheetName val="febbraio"/>
      <sheetName val="febbraio testo"/>
      <sheetName val="Modulo1"/>
    </sheetNames>
    <sheetDataSet>
      <sheetData sheetId="0"/>
      <sheetData sheetId="1"/>
      <sheetData sheetId="2"/>
      <sheetData sheetId="3"/>
      <sheetData sheetId="4"/>
      <sheetData sheetId="5"/>
      <sheetData sheetId="6"/>
      <sheetData sheetId="7"/>
      <sheetData sheetId="8"/>
      <sheetData sheetId="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PH"/>
    </sheetNames>
    <sheetDataSet>
      <sheetData sheetId="0"/>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mp;LEngl stampa"/>
      <sheetName val="P&amp;LIt stampa"/>
      <sheetName val="P&amp;L IT"/>
      <sheetName val="P&amp;L ENGL (2)"/>
      <sheetName val="PLRUMI"/>
      <sheetName val="NON INTEREST RUMI"/>
      <sheetName val="PLRUMI (Euro)"/>
      <sheetName val="delta (automatico)"/>
      <sheetName val="delta (automatico) Euro"/>
      <sheetName val="delta (manuale)"/>
      <sheetName val="F.doImp"/>
      <sheetName val="I.A.S.12 old"/>
      <sheetName val="I.A.S.12 "/>
      <sheetName val="Scost"/>
      <sheetName val="JanLosses"/>
      <sheetName val="Modulo1"/>
      <sheetName val="GRAPH"/>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efreshError="1"/>
      <sheetData sheetId="16"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S"/>
      <sheetName val="PL"/>
      <sheetName val="F.doImp"/>
      <sheetName val="I.A.S.12 "/>
      <sheetName val="model"/>
      <sheetName val="lotti futuri"/>
      <sheetName val="hp"/>
      <sheetName val="%"/>
      <sheetName val="ratio"/>
      <sheetName val="LLR"/>
      <sheetName val="SG rev05+plan 06-08"/>
      <sheetName val="AMM"/>
      <sheetName val="HR TOT. 1 prg"/>
      <sheetName val="HR TOT. 2 prg"/>
      <sheetName val="HR TOT. 3 prg"/>
      <sheetName val="HR TOT. 4 prg"/>
      <sheetName val="P&amp;L IT"/>
    </sheetNames>
    <sheetDataSet>
      <sheetData sheetId="0"/>
      <sheetData sheetId="1"/>
      <sheetData sheetId="2"/>
      <sheetData sheetId="3"/>
      <sheetData sheetId="4" refreshError="1"/>
      <sheetData sheetId="5" refreshError="1"/>
      <sheetData sheetId="6" refreshError="1"/>
      <sheetData sheetId="7" refreshError="1"/>
      <sheetData sheetId="8" refreshError="1"/>
      <sheetData sheetId="9" refreshError="1"/>
      <sheetData sheetId="10"/>
      <sheetData sheetId="11" refreshError="1"/>
      <sheetData sheetId="12" refreshError="1"/>
      <sheetData sheetId="13" refreshError="1"/>
      <sheetData sheetId="14" refreshError="1"/>
      <sheetData sheetId="15" refreshError="1"/>
      <sheetData sheetId="16"/>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forma"/>
      <sheetName val="Assumptions"/>
      <sheetName val="Summary"/>
    </sheetNames>
    <sheetDataSet>
      <sheetData sheetId="0" refreshError="1"/>
      <sheetData sheetId="1" refreshError="1"/>
      <sheetData sheetId="2"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G02"/>
      <sheetName val="ANALISI"/>
      <sheetName val="SGstory"/>
      <sheetName val="SPaolo"/>
      <sheetName val="SG2001"/>
      <sheetName val="impieghi revbdg"/>
      <sheetName val="SG02 Riclassif."/>
      <sheetName val="febbraio"/>
      <sheetName val="febbraio testo"/>
      <sheetName val="Modulo1"/>
    </sheetNames>
    <sheetDataSet>
      <sheetData sheetId="0"/>
      <sheetData sheetId="1"/>
      <sheetData sheetId="2"/>
      <sheetData sheetId="3"/>
      <sheetData sheetId="4"/>
      <sheetData sheetId="5"/>
      <sheetData sheetId="6"/>
      <sheetData sheetId="7"/>
      <sheetData sheetId="8"/>
      <sheetData sheetId="9"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S"/>
      <sheetName val="Alloc"/>
      <sheetName val="WARA"/>
      <sheetName val="ROCA"/>
      <sheetName val="Exh (CR)"/>
      <sheetName val="WPG_CR "/>
      <sheetName val="cust_relations"/>
      <sheetName val="AWF"/>
      <sheetName val="TAB"/>
      <sheetName val="FA"/>
      <sheetName val="WP_WACC (2)"/>
      <sheetName val="Exh_P&amp;L_FairValue Amort"/>
      <sheetName val="Slide FA"/>
      <sheetName val="SLIDE_P&amp;L_FairValueAmort"/>
      <sheetName val="Slide_returns"/>
      <sheetName val="Slide_AWF"/>
      <sheetName val="Slide_ROCA (rus)"/>
      <sheetName val="Slide_Exh (CR) (rus)"/>
      <sheetName val="NEW&gt;&gt;"/>
      <sheetName val="OLD&gt;&gt;"/>
      <sheetName val="Gen"/>
      <sheetName val="Input_BS"/>
      <sheetName val="Input_P&amp;L"/>
      <sheetName val="Income"/>
      <sheetName val="Expenses"/>
      <sheetName val="Dansteel Trading"/>
      <sheetName val="P&amp;L IT"/>
      <sheetName val="Setup"/>
      <sheetName val="GB IRB Analysi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C"/>
      <sheetName val="sum"/>
      <sheetName val="DCF_CAPM"/>
      <sheetName val="GLC_Market Approach"/>
      <sheetName val="BS_h&amp;p"/>
      <sheetName val="IS_h&amp;p"/>
      <sheetName val="WACC"/>
      <sheetName val="WorkCap"/>
      <sheetName val="Fin_Anlys"/>
      <sheetName val="GLC_ratios_Sept"/>
      <sheetName val="|"/>
      <sheetName val="drivers"/>
      <sheetName val="CapEx-Depr"/>
      <sheetName val="Fin_Investments"/>
      <sheetName val="BS_cz_CEZ_unconsol"/>
      <sheetName val="GLC_ratios_Jun"/>
      <sheetName val="Notes"/>
      <sheetName val="IS_cz_CEZ_unconsol"/>
      <sheetName val="IAS_Conv"/>
      <sheetName val="Operating Data"/>
      <sheetName val="DCF_CAPM_old"/>
      <sheetName val="||"/>
      <sheetName val="market"/>
      <sheetName val="control"/>
      <sheetName val="Read me first"/>
      <sheetName val="Master Inputs Start here"/>
      <sheetName val="Ф1 АТЭЦ"/>
      <sheetName val="Ф1 ЕТЭЦ"/>
      <sheetName val="Ф1 НГРЭС"/>
      <sheetName val="Ф1 ПТЭЦ"/>
      <sheetName val="Ф1 ЩГРЭС"/>
      <sheetName val="Ф 2 АТЭЦ"/>
      <sheetName val="Ф2 ЕТЭЦ"/>
      <sheetName val="Ф 2 НГРЭС"/>
      <sheetName val="Ф2 ПТЭЦ"/>
      <sheetName val="Ф 2 ЩГРЭС"/>
      <sheetName val="HIS"/>
      <sheetName val="HBS"/>
      <sheetName val="FRA"/>
      <sheetName val="GLC_data"/>
      <sheetName val="Ввод данных ЩГРЭС"/>
      <sheetName val="Ввод общих данных"/>
      <sheetName val="Расчет тарифов и выручки"/>
      <sheetName val="CapEx_Depr"/>
      <sheetName val="DCF"/>
      <sheetName val="GLC"/>
      <sheetName val="Assets"/>
      <sheetName val="Liab"/>
      <sheetName val="AAM"/>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1:D26"/>
  <sheetViews>
    <sheetView showGridLines="0" topLeftCell="A2" zoomScale="78" zoomScaleNormal="120" workbookViewId="0">
      <selection activeCell="H12" sqref="H12"/>
    </sheetView>
  </sheetViews>
  <sheetFormatPr defaultColWidth="9.140625" defaultRowHeight="15" customHeight="1" x14ac:dyDescent="0.25"/>
  <cols>
    <col min="1" max="1" width="3.7109375" style="104" customWidth="1"/>
    <col min="2" max="2" width="9.140625" style="104"/>
    <col min="3" max="3" width="86.7109375" style="104" customWidth="1"/>
    <col min="4" max="16384" width="9.140625" style="104"/>
  </cols>
  <sheetData>
    <row r="1" spans="2:4" s="57" customFormat="1" ht="15" customHeight="1" x14ac:dyDescent="0.25">
      <c r="B1" s="98"/>
      <c r="C1" s="99"/>
      <c r="D1" s="100"/>
    </row>
    <row r="2" spans="2:4" s="57" customFormat="1" ht="42.6" customHeight="1" x14ac:dyDescent="0.25">
      <c r="B2" s="97" t="s">
        <v>0</v>
      </c>
      <c r="C2" s="101"/>
      <c r="D2" s="101"/>
    </row>
    <row r="3" spans="2:4" s="57" customFormat="1" ht="30" customHeight="1" x14ac:dyDescent="0.25">
      <c r="B3" s="125" t="s">
        <v>1</v>
      </c>
      <c r="C3" s="101"/>
      <c r="D3" s="101"/>
    </row>
    <row r="4" spans="2:4" s="57" customFormat="1" ht="15" customHeight="1" x14ac:dyDescent="0.25">
      <c r="B4" s="88" t="s">
        <v>2</v>
      </c>
      <c r="C4" s="102"/>
      <c r="D4" s="106" t="s">
        <v>3</v>
      </c>
    </row>
    <row r="5" spans="2:4" s="57" customFormat="1" ht="15" customHeight="1" x14ac:dyDescent="0.25">
      <c r="B5" s="46" t="s">
        <v>4</v>
      </c>
      <c r="C5" s="46" t="s">
        <v>5</v>
      </c>
      <c r="D5" s="103"/>
    </row>
    <row r="6" spans="2:4" s="57" customFormat="1" ht="15" customHeight="1" x14ac:dyDescent="0.25">
      <c r="B6" s="111" t="s">
        <v>6</v>
      </c>
      <c r="C6" s="104" t="s">
        <v>7</v>
      </c>
      <c r="D6" s="105"/>
    </row>
    <row r="7" spans="2:4" ht="15" customHeight="1" x14ac:dyDescent="0.25">
      <c r="B7" s="170" t="s">
        <v>8</v>
      </c>
      <c r="C7" s="104" t="s">
        <v>9</v>
      </c>
    </row>
    <row r="8" spans="2:4" ht="15" customHeight="1" x14ac:dyDescent="0.25">
      <c r="B8" s="111" t="s">
        <v>10</v>
      </c>
      <c r="C8" s="104" t="s">
        <v>11</v>
      </c>
      <c r="D8" s="105"/>
    </row>
    <row r="9" spans="2:4" ht="15" customHeight="1" x14ac:dyDescent="0.25">
      <c r="B9" s="111" t="s">
        <v>12</v>
      </c>
      <c r="C9" s="104" t="s">
        <v>13</v>
      </c>
      <c r="D9" s="105"/>
    </row>
    <row r="10" spans="2:4" ht="15" customHeight="1" x14ac:dyDescent="0.25">
      <c r="B10" s="111" t="s">
        <v>14</v>
      </c>
      <c r="C10" s="104" t="s">
        <v>15</v>
      </c>
      <c r="D10" s="105"/>
    </row>
    <row r="11" spans="2:4" ht="15" customHeight="1" x14ac:dyDescent="0.25">
      <c r="B11" s="112" t="s">
        <v>16</v>
      </c>
      <c r="C11" s="110" t="s">
        <v>17</v>
      </c>
      <c r="D11" s="113"/>
    </row>
    <row r="13" spans="2:4" ht="15" customHeight="1" x14ac:dyDescent="0.25">
      <c r="B13" s="108" t="s">
        <v>18</v>
      </c>
      <c r="C13" s="107"/>
      <c r="D13" s="107"/>
    </row>
    <row r="14" spans="2:4" s="57" customFormat="1" ht="15" customHeight="1" x14ac:dyDescent="0.25">
      <c r="B14" s="46" t="s">
        <v>4</v>
      </c>
      <c r="C14" s="46" t="s">
        <v>5</v>
      </c>
      <c r="D14" s="103"/>
    </row>
    <row r="15" spans="2:4" ht="15" customHeight="1" x14ac:dyDescent="0.25">
      <c r="B15" s="111" t="s">
        <v>19</v>
      </c>
      <c r="C15" s="104" t="s">
        <v>20</v>
      </c>
      <c r="D15" s="105"/>
    </row>
    <row r="16" spans="2:4" ht="15" customHeight="1" x14ac:dyDescent="0.25">
      <c r="B16" s="111" t="s">
        <v>21</v>
      </c>
      <c r="C16" s="104" t="s">
        <v>22</v>
      </c>
      <c r="D16" s="109"/>
    </row>
    <row r="17" spans="2:4" ht="15" customHeight="1" x14ac:dyDescent="0.25">
      <c r="B17" s="111" t="s">
        <v>23</v>
      </c>
      <c r="C17" s="104" t="s">
        <v>24</v>
      </c>
      <c r="D17" s="109"/>
    </row>
    <row r="18" spans="2:4" ht="15" customHeight="1" x14ac:dyDescent="0.25">
      <c r="B18" s="111" t="s">
        <v>25</v>
      </c>
      <c r="C18" s="104" t="s">
        <v>26</v>
      </c>
      <c r="D18" s="109"/>
    </row>
    <row r="19" spans="2:4" ht="15" customHeight="1" x14ac:dyDescent="0.25">
      <c r="B19" s="111" t="s">
        <v>27</v>
      </c>
      <c r="C19" s="104" t="s">
        <v>28</v>
      </c>
      <c r="D19" s="109"/>
    </row>
    <row r="20" spans="2:4" ht="15" customHeight="1" x14ac:dyDescent="0.25">
      <c r="B20" s="111" t="s">
        <v>29</v>
      </c>
      <c r="C20" s="104" t="s">
        <v>30</v>
      </c>
      <c r="D20" s="109"/>
    </row>
    <row r="21" spans="2:4" ht="15" customHeight="1" x14ac:dyDescent="0.25">
      <c r="B21" s="111" t="s">
        <v>31</v>
      </c>
      <c r="C21" s="104" t="s">
        <v>32</v>
      </c>
      <c r="D21" s="109"/>
    </row>
    <row r="22" spans="2:4" ht="15" customHeight="1" x14ac:dyDescent="0.25">
      <c r="B22" s="111" t="s">
        <v>33</v>
      </c>
      <c r="C22" s="104" t="s">
        <v>34</v>
      </c>
      <c r="D22" s="109"/>
    </row>
    <row r="23" spans="2:4" ht="15" customHeight="1" x14ac:dyDescent="0.25">
      <c r="B23" s="111" t="s">
        <v>35</v>
      </c>
      <c r="C23" s="104" t="s">
        <v>36</v>
      </c>
      <c r="D23" s="109"/>
    </row>
    <row r="24" spans="2:4" ht="15" customHeight="1" x14ac:dyDescent="0.25">
      <c r="B24" s="111" t="s">
        <v>37</v>
      </c>
      <c r="C24" s="104" t="s">
        <v>38</v>
      </c>
      <c r="D24" s="109"/>
    </row>
    <row r="25" spans="2:4" ht="15" customHeight="1" x14ac:dyDescent="0.25">
      <c r="B25" s="111" t="s">
        <v>39</v>
      </c>
      <c r="C25" s="104" t="s">
        <v>40</v>
      </c>
      <c r="D25" s="109"/>
    </row>
    <row r="26" spans="2:4" ht="15" customHeight="1" x14ac:dyDescent="0.25">
      <c r="B26" s="112" t="s">
        <v>41</v>
      </c>
      <c r="C26" s="110" t="s">
        <v>42</v>
      </c>
      <c r="D26" s="114"/>
    </row>
  </sheetData>
  <hyperlinks>
    <hyperlink ref="B15" location="'CRB-B'!A1" display="CRB-B" xr:uid="{00000000-0004-0000-0000-000000000000}"/>
    <hyperlink ref="B16" location="'CRB-C'!A1" display="CRB-C" xr:uid="{00000000-0004-0000-0000-000001000000}"/>
    <hyperlink ref="B17" location="'CRB-D'!A1" display="CRB-D" xr:uid="{00000000-0004-0000-0000-000002000000}"/>
    <hyperlink ref="B18" location="'CRB-E'!A1" display="CRB-E" xr:uid="{00000000-0004-0000-0000-000003000000}"/>
    <hyperlink ref="B19" location="'CR1-A'!A1" display="CR1-A" xr:uid="{00000000-0004-0000-0000-000004000000}"/>
    <hyperlink ref="B20" location="'CR1-B'!A1" display="CR1-B" xr:uid="{00000000-0004-0000-0000-000005000000}"/>
    <hyperlink ref="B21" location="'CR4'!A1" display="CR4" xr:uid="{00000000-0004-0000-0000-000006000000}"/>
    <hyperlink ref="B22" location="'CR5'!A1" display="CR5" xr:uid="{00000000-0004-0000-0000-000007000000}"/>
    <hyperlink ref="B23" location="'CR6'!A1" display="CR6" xr:uid="{00000000-0004-0000-0000-000008000000}"/>
    <hyperlink ref="B24" location="'CR8'!A1" display="CR8" xr:uid="{00000000-0004-0000-0000-000009000000}"/>
    <hyperlink ref="B25" location="'CR9'!A1" display="CR9" xr:uid="{00000000-0004-0000-0000-00000A000000}"/>
    <hyperlink ref="B26" location="'LIQ1'!A1" display="LIQ1" xr:uid="{00000000-0004-0000-0000-00000B000000}"/>
    <hyperlink ref="B6" location="'A1'!A1" display="A1" xr:uid="{00000000-0004-0000-0000-00000C000000}"/>
    <hyperlink ref="B7" location="'A2'!A1" display="A2" xr:uid="{00000000-0004-0000-0000-00000D000000}"/>
    <hyperlink ref="B8" location="'A3'!A1" display="A3" xr:uid="{00000000-0004-0000-0000-00000E000000}"/>
    <hyperlink ref="B9" location="'A4'!A1" display="A4" xr:uid="{00000000-0004-0000-0000-00000F000000}"/>
    <hyperlink ref="B10" location="'A5'!A1" display="A5" xr:uid="{00000000-0004-0000-0000-000010000000}"/>
    <hyperlink ref="B11" location="'A6'!A1" display="A6" xr:uid="{00000000-0004-0000-0000-000011000000}"/>
  </hyperlinks>
  <pageMargins left="0.7" right="0.7" top="0.75" bottom="0.75" header="0.3" footer="0.3"/>
  <pageSetup paperSize="9" orientation="portrait" horizontalDpi="4294967293" verticalDpi="4294967293"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4">
    <pageSetUpPr fitToPage="1"/>
  </sheetPr>
  <dimension ref="A1:AP40"/>
  <sheetViews>
    <sheetView showGridLines="0" zoomScale="88" zoomScaleNormal="100" workbookViewId="0">
      <selection activeCell="B2" sqref="B2"/>
    </sheetView>
  </sheetViews>
  <sheetFormatPr defaultColWidth="11.42578125" defaultRowHeight="15" customHeight="1" x14ac:dyDescent="0.2"/>
  <cols>
    <col min="1" max="1" width="3.5703125" style="10" customWidth="1"/>
    <col min="2" max="2" width="4.140625" style="10" customWidth="1"/>
    <col min="3" max="3" width="35.7109375" style="10" customWidth="1"/>
    <col min="4" max="23" width="10.7109375" style="10" customWidth="1"/>
    <col min="24" max="25" width="12.85546875" style="10" bestFit="1" customWidth="1"/>
    <col min="26" max="16384" width="11.42578125" style="10"/>
  </cols>
  <sheetData>
    <row r="1" spans="1:42" s="18" customFormat="1" ht="15" customHeight="1" x14ac:dyDescent="0.2">
      <c r="A1" s="6"/>
      <c r="B1" s="6"/>
      <c r="C1" s="6"/>
      <c r="D1" s="363"/>
      <c r="E1" s="363"/>
      <c r="F1" s="364"/>
      <c r="G1" s="364"/>
      <c r="H1" s="364"/>
      <c r="N1" s="6"/>
      <c r="O1" s="6"/>
    </row>
    <row r="2" spans="1:42" ht="15" customHeight="1" x14ac:dyDescent="0.25">
      <c r="A2" s="7"/>
      <c r="B2" s="50" t="s">
        <v>420</v>
      </c>
      <c r="H2" s="314"/>
    </row>
    <row r="3" spans="1:42" ht="15" customHeight="1" x14ac:dyDescent="0.2">
      <c r="B3" s="6"/>
    </row>
    <row r="4" spans="1:42" ht="15" customHeight="1" x14ac:dyDescent="0.2">
      <c r="B4" s="453" t="s">
        <v>399</v>
      </c>
      <c r="C4" s="454"/>
      <c r="D4" s="457" t="s">
        <v>417</v>
      </c>
      <c r="E4" s="457"/>
      <c r="F4" s="457"/>
      <c r="G4" s="457"/>
      <c r="H4" s="457"/>
      <c r="I4" s="457"/>
      <c r="J4" s="457"/>
      <c r="K4" s="457"/>
      <c r="L4" s="457"/>
      <c r="M4" s="457"/>
      <c r="N4" s="457"/>
      <c r="O4" s="457"/>
      <c r="P4" s="457"/>
      <c r="Q4" s="457"/>
      <c r="R4" s="457"/>
      <c r="S4" s="457"/>
      <c r="T4" s="457"/>
      <c r="U4" s="457"/>
      <c r="V4" s="457"/>
      <c r="W4" s="458"/>
    </row>
    <row r="5" spans="1:42" ht="78.75" x14ac:dyDescent="0.2">
      <c r="B5" s="455"/>
      <c r="C5" s="456"/>
      <c r="D5" s="367" t="s">
        <v>791</v>
      </c>
      <c r="E5" s="367" t="s">
        <v>778</v>
      </c>
      <c r="F5" s="367" t="s">
        <v>423</v>
      </c>
      <c r="G5" s="367" t="s">
        <v>789</v>
      </c>
      <c r="H5" s="367" t="s">
        <v>779</v>
      </c>
      <c r="I5" s="367" t="s">
        <v>426</v>
      </c>
      <c r="J5" s="367" t="s">
        <v>780</v>
      </c>
      <c r="K5" s="367" t="s">
        <v>781</v>
      </c>
      <c r="L5" s="367" t="s">
        <v>429</v>
      </c>
      <c r="M5" s="367" t="s">
        <v>790</v>
      </c>
      <c r="N5" s="367" t="s">
        <v>782</v>
      </c>
      <c r="O5" s="367" t="s">
        <v>783</v>
      </c>
      <c r="P5" s="367" t="s">
        <v>433</v>
      </c>
      <c r="Q5" s="367" t="s">
        <v>434</v>
      </c>
      <c r="R5" s="367" t="s">
        <v>784</v>
      </c>
      <c r="S5" s="367" t="s">
        <v>785</v>
      </c>
      <c r="T5" s="367" t="s">
        <v>786</v>
      </c>
      <c r="U5" s="367" t="s">
        <v>787</v>
      </c>
      <c r="V5" s="367" t="s">
        <v>788</v>
      </c>
      <c r="W5" s="361" t="s">
        <v>367</v>
      </c>
    </row>
    <row r="6" spans="1:42" ht="15" customHeight="1" x14ac:dyDescent="0.2">
      <c r="B6" s="157">
        <v>1</v>
      </c>
      <c r="C6" s="152" t="s">
        <v>151</v>
      </c>
      <c r="D6" s="360"/>
      <c r="E6" s="360"/>
      <c r="F6" s="360"/>
      <c r="G6" s="360"/>
      <c r="H6" s="360"/>
      <c r="I6" s="360"/>
      <c r="J6" s="360"/>
      <c r="K6" s="360"/>
      <c r="L6" s="360"/>
      <c r="M6" s="360"/>
      <c r="N6" s="360"/>
      <c r="O6" s="360"/>
      <c r="P6" s="360"/>
      <c r="Q6" s="360"/>
      <c r="R6" s="360"/>
      <c r="S6" s="360"/>
      <c r="T6" s="360"/>
      <c r="U6" s="360"/>
      <c r="V6" s="360"/>
      <c r="W6" s="360"/>
      <c r="X6" s="12"/>
      <c r="Y6" s="12"/>
      <c r="Z6" s="12"/>
    </row>
    <row r="7" spans="1:42" ht="15" customHeight="1" x14ac:dyDescent="0.2">
      <c r="B7" s="157">
        <v>2</v>
      </c>
      <c r="C7" s="154" t="s">
        <v>403</v>
      </c>
      <c r="D7" s="360"/>
      <c r="E7" s="360"/>
      <c r="F7" s="360"/>
      <c r="G7" s="360"/>
      <c r="H7" s="360"/>
      <c r="I7" s="360"/>
      <c r="J7" s="360"/>
      <c r="K7" s="360"/>
      <c r="L7" s="360"/>
      <c r="M7" s="360"/>
      <c r="N7" s="360"/>
      <c r="O7" s="360"/>
      <c r="P7" s="360"/>
      <c r="Q7" s="360"/>
      <c r="R7" s="360"/>
      <c r="S7" s="360"/>
      <c r="T7" s="360"/>
      <c r="U7" s="360"/>
      <c r="V7" s="360"/>
      <c r="W7" s="360"/>
      <c r="X7" s="12"/>
      <c r="Y7" s="12"/>
      <c r="Z7" s="12"/>
    </row>
    <row r="8" spans="1:42" ht="15" customHeight="1" x14ac:dyDescent="0.2">
      <c r="B8" s="157">
        <v>3</v>
      </c>
      <c r="C8" s="155" t="s">
        <v>404</v>
      </c>
      <c r="D8" s="360"/>
      <c r="E8" s="360"/>
      <c r="F8" s="360"/>
      <c r="G8" s="360"/>
      <c r="H8" s="360"/>
      <c r="I8" s="360"/>
      <c r="J8" s="360"/>
      <c r="K8" s="360"/>
      <c r="L8" s="360"/>
      <c r="M8" s="360"/>
      <c r="N8" s="360"/>
      <c r="O8" s="360"/>
      <c r="P8" s="360"/>
      <c r="Q8" s="360"/>
      <c r="R8" s="360"/>
      <c r="S8" s="360"/>
      <c r="T8" s="360"/>
      <c r="U8" s="360"/>
      <c r="V8" s="360"/>
      <c r="W8" s="360"/>
      <c r="X8" s="12"/>
      <c r="Y8" s="12"/>
      <c r="Z8" s="12"/>
    </row>
    <row r="9" spans="1:42" ht="15" customHeight="1" x14ac:dyDescent="0.2">
      <c r="B9" s="157">
        <v>4</v>
      </c>
      <c r="C9" s="155" t="s">
        <v>405</v>
      </c>
      <c r="D9" s="360"/>
      <c r="E9" s="360"/>
      <c r="F9" s="360"/>
      <c r="G9" s="360"/>
      <c r="H9" s="360"/>
      <c r="I9" s="360"/>
      <c r="J9" s="360"/>
      <c r="K9" s="360"/>
      <c r="L9" s="360"/>
      <c r="M9" s="360"/>
      <c r="N9" s="360"/>
      <c r="O9" s="360"/>
      <c r="P9" s="360"/>
      <c r="Q9" s="360"/>
      <c r="R9" s="360"/>
      <c r="S9" s="360"/>
      <c r="T9" s="360"/>
      <c r="U9" s="360"/>
      <c r="V9" s="360"/>
      <c r="W9" s="360"/>
      <c r="X9" s="12"/>
      <c r="Y9" s="12"/>
      <c r="Z9" s="12"/>
    </row>
    <row r="10" spans="1:42" ht="15" customHeight="1" x14ac:dyDescent="0.2">
      <c r="B10" s="157">
        <v>5</v>
      </c>
      <c r="C10" s="153" t="s">
        <v>406</v>
      </c>
      <c r="D10" s="360">
        <v>0</v>
      </c>
      <c r="E10" s="360">
        <v>0</v>
      </c>
      <c r="F10" s="360">
        <v>0</v>
      </c>
      <c r="G10" s="360">
        <v>0</v>
      </c>
      <c r="H10" s="360">
        <v>0</v>
      </c>
      <c r="I10" s="360">
        <v>0</v>
      </c>
      <c r="J10" s="360">
        <v>0</v>
      </c>
      <c r="K10" s="360">
        <v>0</v>
      </c>
      <c r="L10" s="360">
        <v>0</v>
      </c>
      <c r="M10" s="360">
        <v>0</v>
      </c>
      <c r="N10" s="360">
        <v>0</v>
      </c>
      <c r="O10" s="360">
        <v>0</v>
      </c>
      <c r="P10" s="360">
        <v>0</v>
      </c>
      <c r="Q10" s="360">
        <v>0</v>
      </c>
      <c r="R10" s="360">
        <v>0</v>
      </c>
      <c r="S10" s="360">
        <v>0</v>
      </c>
      <c r="T10" s="360">
        <v>0</v>
      </c>
      <c r="U10" s="360"/>
      <c r="V10" s="360">
        <v>84178630.75639008</v>
      </c>
      <c r="W10" s="360">
        <v>84178630.75639008</v>
      </c>
      <c r="X10" s="12"/>
      <c r="Y10" s="12"/>
      <c r="Z10" s="12"/>
    </row>
    <row r="11" spans="1:42" ht="15" customHeight="1" x14ac:dyDescent="0.2">
      <c r="B11" s="157">
        <v>6</v>
      </c>
      <c r="C11" s="155" t="s">
        <v>407</v>
      </c>
      <c r="D11" s="360"/>
      <c r="E11" s="360"/>
      <c r="F11" s="360"/>
      <c r="G11" s="360"/>
      <c r="H11" s="360"/>
      <c r="I11" s="360"/>
      <c r="J11" s="360"/>
      <c r="K11" s="360"/>
      <c r="L11" s="360"/>
      <c r="M11" s="360"/>
      <c r="N11" s="360"/>
      <c r="O11" s="360"/>
      <c r="P11" s="360"/>
      <c r="Q11" s="360"/>
      <c r="R11" s="360"/>
      <c r="S11" s="360"/>
      <c r="T11" s="360"/>
      <c r="U11" s="360"/>
      <c r="V11" s="360"/>
      <c r="W11" s="360"/>
      <c r="X11" s="12"/>
      <c r="Y11" s="12"/>
      <c r="Z11" s="12"/>
    </row>
    <row r="12" spans="1:42" ht="15" customHeight="1" x14ac:dyDescent="0.2">
      <c r="B12" s="157">
        <v>7</v>
      </c>
      <c r="C12" s="155" t="s">
        <v>408</v>
      </c>
      <c r="D12" s="360"/>
      <c r="E12" s="360"/>
      <c r="F12" s="360"/>
      <c r="G12" s="360"/>
      <c r="H12" s="360"/>
      <c r="I12" s="360"/>
      <c r="J12" s="360"/>
      <c r="K12" s="360"/>
      <c r="L12" s="360"/>
      <c r="M12" s="360"/>
      <c r="N12" s="360"/>
      <c r="O12" s="360"/>
      <c r="P12" s="360"/>
      <c r="Q12" s="360"/>
      <c r="R12" s="360"/>
      <c r="S12" s="360"/>
      <c r="T12" s="360"/>
      <c r="U12" s="360"/>
      <c r="V12" s="360">
        <v>84178630.75639008</v>
      </c>
      <c r="W12" s="360">
        <v>84178630.75639008</v>
      </c>
      <c r="X12" s="12"/>
      <c r="Y12" s="12"/>
      <c r="Z12" s="12"/>
    </row>
    <row r="13" spans="1:42" ht="15" customHeight="1" x14ac:dyDescent="0.2">
      <c r="B13" s="157">
        <v>8</v>
      </c>
      <c r="C13" s="156" t="s">
        <v>409</v>
      </c>
      <c r="D13" s="360">
        <v>0</v>
      </c>
      <c r="E13" s="360">
        <v>0</v>
      </c>
      <c r="F13" s="360">
        <v>0</v>
      </c>
      <c r="G13" s="360">
        <v>0</v>
      </c>
      <c r="H13" s="360">
        <v>0</v>
      </c>
      <c r="I13" s="360">
        <v>0</v>
      </c>
      <c r="J13" s="360">
        <v>0</v>
      </c>
      <c r="K13" s="360">
        <v>0</v>
      </c>
      <c r="L13" s="360">
        <v>0</v>
      </c>
      <c r="M13" s="360">
        <v>0</v>
      </c>
      <c r="N13" s="360">
        <v>0</v>
      </c>
      <c r="O13" s="360">
        <v>0</v>
      </c>
      <c r="P13" s="360">
        <v>0</v>
      </c>
      <c r="Q13" s="360">
        <v>0</v>
      </c>
      <c r="R13" s="360">
        <v>0</v>
      </c>
      <c r="S13" s="360">
        <v>0</v>
      </c>
      <c r="T13" s="360">
        <v>0</v>
      </c>
      <c r="U13" s="360"/>
      <c r="V13" s="360">
        <v>84178630.75639008</v>
      </c>
      <c r="W13" s="360">
        <v>84178630.75639008</v>
      </c>
      <c r="X13" s="12"/>
      <c r="Y13" s="12"/>
      <c r="Z13" s="12"/>
    </row>
    <row r="14" spans="1:42" ht="15" customHeight="1" x14ac:dyDescent="0.2">
      <c r="B14" s="157">
        <v>9</v>
      </c>
      <c r="C14" s="153" t="s">
        <v>410</v>
      </c>
      <c r="D14" s="360"/>
      <c r="E14" s="360"/>
      <c r="F14" s="360"/>
      <c r="G14" s="360"/>
      <c r="H14" s="360"/>
      <c r="I14" s="360"/>
      <c r="J14" s="360"/>
      <c r="K14" s="360"/>
      <c r="L14" s="360"/>
      <c r="M14" s="360"/>
      <c r="N14" s="360"/>
      <c r="O14" s="360"/>
      <c r="P14" s="360"/>
      <c r="Q14" s="360"/>
      <c r="R14" s="360">
        <v>13789976.932979999</v>
      </c>
      <c r="S14" s="360"/>
      <c r="T14" s="360"/>
      <c r="U14" s="360"/>
      <c r="V14" s="360"/>
      <c r="W14" s="360">
        <v>13789976.932979999</v>
      </c>
      <c r="X14" s="12"/>
      <c r="Y14" s="12"/>
      <c r="Z14" s="12"/>
    </row>
    <row r="15" spans="1:42" ht="15" customHeight="1" x14ac:dyDescent="0.2">
      <c r="B15" s="157">
        <v>10</v>
      </c>
      <c r="C15" s="153" t="s">
        <v>150</v>
      </c>
      <c r="D15" s="360"/>
      <c r="E15" s="360"/>
      <c r="F15" s="360"/>
      <c r="G15" s="360"/>
      <c r="H15" s="360"/>
      <c r="I15" s="360"/>
      <c r="J15" s="360"/>
      <c r="K15" s="360"/>
      <c r="L15" s="360"/>
      <c r="M15" s="360"/>
      <c r="N15" s="360"/>
      <c r="O15" s="360"/>
      <c r="P15" s="360"/>
      <c r="Q15" s="360"/>
      <c r="R15" s="360"/>
      <c r="S15" s="360"/>
      <c r="T15" s="360"/>
      <c r="U15" s="360"/>
      <c r="V15" s="360">
        <v>4857733.0765499994</v>
      </c>
      <c r="W15" s="360">
        <v>4857733.0765499994</v>
      </c>
      <c r="X15" s="12"/>
      <c r="Y15" s="12"/>
      <c r="Z15" s="12"/>
    </row>
    <row r="16" spans="1:42" ht="15" customHeight="1" x14ac:dyDescent="0.2">
      <c r="B16" s="157">
        <v>11</v>
      </c>
      <c r="C16" s="153" t="s">
        <v>151</v>
      </c>
      <c r="D16" s="360">
        <v>134718.96414857163</v>
      </c>
      <c r="E16" s="360">
        <v>17609.015912969036</v>
      </c>
      <c r="F16" s="360">
        <v>912264.25273800711</v>
      </c>
      <c r="G16" s="360">
        <v>23485.827188488649</v>
      </c>
      <c r="H16" s="360">
        <v>74138.516517467258</v>
      </c>
      <c r="I16" s="360">
        <v>4384994.7370633949</v>
      </c>
      <c r="J16" s="360">
        <v>6209887.9087345246</v>
      </c>
      <c r="K16" s="360">
        <v>1263345.9576157979</v>
      </c>
      <c r="L16" s="360">
        <v>354630.2191847064</v>
      </c>
      <c r="M16" s="360">
        <v>344677.05294516316</v>
      </c>
      <c r="N16" s="360">
        <v>0</v>
      </c>
      <c r="O16" s="360">
        <v>404551.31894904026</v>
      </c>
      <c r="P16" s="360">
        <v>993589.60732615332</v>
      </c>
      <c r="Q16" s="360">
        <v>1357185.0924064035</v>
      </c>
      <c r="R16" s="360">
        <v>1649.2534986954784</v>
      </c>
      <c r="S16" s="360">
        <v>142699.19376625089</v>
      </c>
      <c r="T16" s="360">
        <v>254620.0663161609</v>
      </c>
      <c r="U16" s="360">
        <v>157278.79605234685</v>
      </c>
      <c r="V16" s="360">
        <v>302101.51351585641</v>
      </c>
      <c r="W16" s="360">
        <v>17333427.293879997</v>
      </c>
      <c r="X16" s="12"/>
      <c r="Y16" s="365"/>
      <c r="Z16" s="365"/>
      <c r="AA16" s="365"/>
      <c r="AB16" s="365"/>
      <c r="AC16" s="365"/>
      <c r="AD16" s="365"/>
      <c r="AE16" s="365"/>
      <c r="AF16" s="365"/>
      <c r="AG16" s="365"/>
      <c r="AH16" s="365"/>
      <c r="AI16" s="365"/>
      <c r="AJ16" s="365"/>
      <c r="AK16" s="365"/>
      <c r="AL16" s="365"/>
      <c r="AM16" s="365"/>
      <c r="AN16" s="365"/>
      <c r="AO16" s="365"/>
      <c r="AP16" s="365"/>
    </row>
    <row r="17" spans="2:26" ht="15" customHeight="1" x14ac:dyDescent="0.2">
      <c r="B17" s="157">
        <v>12</v>
      </c>
      <c r="C17" s="153" t="s">
        <v>406</v>
      </c>
      <c r="D17" s="360"/>
      <c r="E17" s="360"/>
      <c r="F17" s="360"/>
      <c r="G17" s="360"/>
      <c r="H17" s="360"/>
      <c r="I17" s="360"/>
      <c r="J17" s="360"/>
      <c r="K17" s="360"/>
      <c r="L17" s="360"/>
      <c r="M17" s="360"/>
      <c r="N17" s="360"/>
      <c r="O17" s="360"/>
      <c r="P17" s="360"/>
      <c r="Q17" s="360"/>
      <c r="R17" s="360"/>
      <c r="S17" s="360"/>
      <c r="T17" s="360"/>
      <c r="U17" s="360"/>
      <c r="V17" s="360">
        <v>100436458.90973999</v>
      </c>
      <c r="W17" s="360">
        <v>100436458.90973999</v>
      </c>
      <c r="X17" s="12"/>
      <c r="Y17" s="12"/>
      <c r="Z17" s="12"/>
    </row>
    <row r="18" spans="2:26" ht="15" customHeight="1" x14ac:dyDescent="0.2">
      <c r="B18" s="157">
        <v>13</v>
      </c>
      <c r="C18" s="153" t="s">
        <v>419</v>
      </c>
      <c r="D18" s="360"/>
      <c r="E18" s="360"/>
      <c r="F18" s="360"/>
      <c r="G18" s="360"/>
      <c r="H18" s="360"/>
      <c r="I18" s="360"/>
      <c r="J18" s="360"/>
      <c r="K18" s="360"/>
      <c r="L18" s="360"/>
      <c r="M18" s="360"/>
      <c r="N18" s="360"/>
      <c r="O18" s="360"/>
      <c r="P18" s="360"/>
      <c r="Q18" s="360"/>
      <c r="R18" s="360"/>
      <c r="S18" s="360"/>
      <c r="T18" s="360"/>
      <c r="U18" s="360"/>
      <c r="V18" s="360">
        <v>2672181.3741199998</v>
      </c>
      <c r="W18" s="360">
        <v>2672181.3741199998</v>
      </c>
      <c r="X18" s="12"/>
      <c r="Y18" s="12"/>
      <c r="Z18" s="12"/>
    </row>
    <row r="19" spans="2:26" ht="15" customHeight="1" x14ac:dyDescent="0.2">
      <c r="B19" s="157">
        <v>14</v>
      </c>
      <c r="C19" s="153" t="s">
        <v>412</v>
      </c>
      <c r="D19" s="360"/>
      <c r="E19" s="360"/>
      <c r="F19" s="360"/>
      <c r="G19" s="360"/>
      <c r="H19" s="360"/>
      <c r="I19" s="360"/>
      <c r="J19" s="360"/>
      <c r="K19" s="360"/>
      <c r="L19" s="360"/>
      <c r="M19" s="360"/>
      <c r="N19" s="360"/>
      <c r="O19" s="360"/>
      <c r="P19" s="360"/>
      <c r="Q19" s="360"/>
      <c r="R19" s="360"/>
      <c r="S19" s="360"/>
      <c r="T19" s="360"/>
      <c r="U19" s="360"/>
      <c r="V19" s="360"/>
      <c r="W19" s="360">
        <v>0</v>
      </c>
      <c r="X19" s="12"/>
      <c r="Y19" s="12"/>
      <c r="Z19" s="12"/>
    </row>
    <row r="20" spans="2:26" ht="15" customHeight="1" x14ac:dyDescent="0.2">
      <c r="B20" s="157">
        <v>15</v>
      </c>
      <c r="C20" s="153" t="s">
        <v>413</v>
      </c>
      <c r="D20" s="360"/>
      <c r="E20" s="360"/>
      <c r="F20" s="360"/>
      <c r="G20" s="360"/>
      <c r="H20" s="360"/>
      <c r="I20" s="360"/>
      <c r="J20" s="360"/>
      <c r="K20" s="360"/>
      <c r="L20" s="360"/>
      <c r="M20" s="360"/>
      <c r="N20" s="360"/>
      <c r="O20" s="360"/>
      <c r="P20" s="360"/>
      <c r="Q20" s="360"/>
      <c r="R20" s="360"/>
      <c r="S20" s="360"/>
      <c r="T20" s="360"/>
      <c r="U20" s="360"/>
      <c r="V20" s="360">
        <v>3727825.3721099999</v>
      </c>
      <c r="W20" s="360">
        <v>3727825.3721099999</v>
      </c>
      <c r="X20" s="12"/>
      <c r="Y20" s="12"/>
      <c r="Z20" s="12"/>
    </row>
    <row r="21" spans="2:26" ht="15" customHeight="1" x14ac:dyDescent="0.2">
      <c r="B21" s="157">
        <v>16</v>
      </c>
      <c r="C21" s="156" t="s">
        <v>414</v>
      </c>
      <c r="D21" s="360">
        <v>134718.96414857163</v>
      </c>
      <c r="E21" s="360">
        <v>17609.015912969036</v>
      </c>
      <c r="F21" s="360">
        <v>912264.25273800711</v>
      </c>
      <c r="G21" s="360">
        <v>23485.827188488649</v>
      </c>
      <c r="H21" s="360">
        <v>74138.516517467258</v>
      </c>
      <c r="I21" s="360">
        <v>4384994.7370633949</v>
      </c>
      <c r="J21" s="360">
        <v>6209887.9087345246</v>
      </c>
      <c r="K21" s="360">
        <v>1263345.9576157979</v>
      </c>
      <c r="L21" s="360">
        <v>354630.2191847064</v>
      </c>
      <c r="M21" s="360">
        <v>344677.05294516316</v>
      </c>
      <c r="N21" s="360">
        <v>0</v>
      </c>
      <c r="O21" s="360">
        <v>404551.31894904026</v>
      </c>
      <c r="P21" s="360">
        <v>993589.60732615332</v>
      </c>
      <c r="Q21" s="360">
        <v>1357185.0924064035</v>
      </c>
      <c r="R21" s="360">
        <v>13791626.186478695</v>
      </c>
      <c r="S21" s="360">
        <v>142699.19376625089</v>
      </c>
      <c r="T21" s="360">
        <v>254620.0663161609</v>
      </c>
      <c r="U21" s="360">
        <v>157278.79605234685</v>
      </c>
      <c r="V21" s="360">
        <v>111996300.24603583</v>
      </c>
      <c r="W21" s="360">
        <v>142817602.95937997</v>
      </c>
      <c r="X21" s="12"/>
      <c r="Y21" s="12"/>
      <c r="Z21" s="12"/>
    </row>
    <row r="22" spans="2:26" ht="15" customHeight="1" x14ac:dyDescent="0.2">
      <c r="B22" s="157">
        <v>17</v>
      </c>
      <c r="C22" s="156" t="s">
        <v>367</v>
      </c>
      <c r="D22" s="360">
        <v>134718.96414857163</v>
      </c>
      <c r="E22" s="360">
        <v>17609.015912969036</v>
      </c>
      <c r="F22" s="360">
        <v>912264.25273800711</v>
      </c>
      <c r="G22" s="360">
        <v>23485.827188488649</v>
      </c>
      <c r="H22" s="360">
        <v>74138.516517467258</v>
      </c>
      <c r="I22" s="360">
        <v>4384994.7370633949</v>
      </c>
      <c r="J22" s="360">
        <v>6209887.9087345246</v>
      </c>
      <c r="K22" s="360">
        <v>1263345.9576157979</v>
      </c>
      <c r="L22" s="360">
        <v>354630.2191847064</v>
      </c>
      <c r="M22" s="360">
        <v>344677.05294516316</v>
      </c>
      <c r="N22" s="360">
        <v>0</v>
      </c>
      <c r="O22" s="360">
        <v>404551.31894904026</v>
      </c>
      <c r="P22" s="360">
        <v>993589.60732615332</v>
      </c>
      <c r="Q22" s="360">
        <v>1357185.0924064035</v>
      </c>
      <c r="R22" s="360">
        <v>13791626.186478695</v>
      </c>
      <c r="S22" s="360">
        <v>142699.19376625089</v>
      </c>
      <c r="T22" s="360">
        <v>254620.0663161609</v>
      </c>
      <c r="U22" s="360">
        <v>157278.79605234685</v>
      </c>
      <c r="V22" s="360">
        <v>196174931.00242591</v>
      </c>
      <c r="W22" s="360">
        <v>226996233.71577007</v>
      </c>
      <c r="X22" s="12"/>
      <c r="Y22" s="12"/>
      <c r="Z22" s="12"/>
    </row>
    <row r="24" spans="2:26" ht="15" customHeight="1" x14ac:dyDescent="0.2">
      <c r="V24" s="12"/>
    </row>
    <row r="25" spans="2:26" ht="15" customHeight="1" x14ac:dyDescent="0.2">
      <c r="C25" s="191"/>
      <c r="D25" s="366"/>
      <c r="E25" s="366"/>
      <c r="F25" s="366"/>
      <c r="G25" s="366"/>
      <c r="H25" s="366"/>
      <c r="I25" s="366"/>
      <c r="J25" s="366"/>
      <c r="K25" s="366"/>
      <c r="L25" s="366"/>
      <c r="M25" s="366"/>
      <c r="N25" s="366"/>
      <c r="O25" s="366"/>
      <c r="P25" s="366"/>
      <c r="Q25" s="366"/>
      <c r="R25" s="366"/>
      <c r="S25" s="366"/>
      <c r="T25" s="366"/>
      <c r="U25" s="366"/>
      <c r="V25" s="366"/>
    </row>
    <row r="27" spans="2:26" ht="15" customHeight="1" x14ac:dyDescent="0.2">
      <c r="D27" s="201"/>
      <c r="E27" s="201"/>
      <c r="F27" s="201"/>
      <c r="G27" s="202"/>
      <c r="H27" s="201"/>
      <c r="O27" s="12"/>
    </row>
    <row r="28" spans="2:26" ht="15" customHeight="1" x14ac:dyDescent="0.2">
      <c r="D28" s="201"/>
      <c r="E28" s="201"/>
      <c r="F28" s="201"/>
      <c r="G28" s="202"/>
      <c r="H28" s="201"/>
      <c r="O28" s="12"/>
    </row>
    <row r="29" spans="2:26" ht="15" customHeight="1" x14ac:dyDescent="0.2">
      <c r="D29" s="201"/>
      <c r="E29" s="201"/>
      <c r="F29" s="201"/>
      <c r="G29" s="202"/>
      <c r="H29" s="201"/>
      <c r="O29" s="12"/>
    </row>
    <row r="30" spans="2:26" ht="15" customHeight="1" x14ac:dyDescent="0.2">
      <c r="D30" s="201"/>
      <c r="E30" s="201"/>
      <c r="F30" s="201"/>
      <c r="G30" s="202"/>
      <c r="H30" s="201"/>
      <c r="O30" s="12"/>
    </row>
    <row r="31" spans="2:26" ht="15" customHeight="1" x14ac:dyDescent="0.2">
      <c r="D31" s="201"/>
      <c r="E31" s="201"/>
      <c r="F31" s="201"/>
      <c r="G31" s="202"/>
      <c r="H31" s="201"/>
      <c r="O31" s="12"/>
    </row>
    <row r="32" spans="2:26" ht="15" customHeight="1" x14ac:dyDescent="0.2">
      <c r="D32" s="201"/>
      <c r="E32" s="201"/>
      <c r="F32" s="201"/>
      <c r="G32" s="202"/>
      <c r="H32" s="201"/>
      <c r="O32" s="12"/>
    </row>
    <row r="33" spans="4:15" ht="15" customHeight="1" x14ac:dyDescent="0.2">
      <c r="D33" s="201"/>
      <c r="E33" s="201"/>
      <c r="F33" s="201"/>
      <c r="G33" s="202"/>
      <c r="H33" s="201"/>
      <c r="O33" s="12"/>
    </row>
    <row r="34" spans="4:15" ht="15" customHeight="1" x14ac:dyDescent="0.2">
      <c r="D34" s="201"/>
      <c r="E34" s="201"/>
      <c r="F34" s="201"/>
      <c r="G34" s="202"/>
      <c r="H34" s="201"/>
      <c r="O34" s="12"/>
    </row>
    <row r="35" spans="4:15" ht="15" customHeight="1" x14ac:dyDescent="0.2">
      <c r="D35" s="201"/>
      <c r="E35" s="201"/>
      <c r="F35" s="201"/>
      <c r="G35" s="202"/>
      <c r="H35" s="201"/>
      <c r="O35" s="12"/>
    </row>
    <row r="36" spans="4:15" ht="15" customHeight="1" x14ac:dyDescent="0.2">
      <c r="D36" s="201"/>
      <c r="E36" s="201"/>
      <c r="F36" s="201"/>
      <c r="G36" s="202"/>
      <c r="H36" s="201"/>
      <c r="O36" s="12"/>
    </row>
    <row r="37" spans="4:15" ht="15" customHeight="1" x14ac:dyDescent="0.2">
      <c r="D37" s="201"/>
      <c r="E37" s="201"/>
      <c r="F37" s="201"/>
      <c r="G37" s="202"/>
      <c r="H37" s="201"/>
      <c r="O37" s="12"/>
    </row>
    <row r="38" spans="4:15" ht="15" customHeight="1" x14ac:dyDescent="0.2">
      <c r="D38" s="201"/>
      <c r="E38" s="201"/>
      <c r="F38" s="201"/>
      <c r="G38" s="202"/>
      <c r="H38" s="201"/>
      <c r="O38" s="12"/>
    </row>
    <row r="39" spans="4:15" ht="15" customHeight="1" x14ac:dyDescent="0.2">
      <c r="D39" s="201"/>
      <c r="E39" s="201"/>
      <c r="F39" s="201"/>
      <c r="G39" s="202"/>
      <c r="H39" s="201"/>
      <c r="O39" s="12"/>
    </row>
    <row r="40" spans="4:15" ht="15" customHeight="1" x14ac:dyDescent="0.2">
      <c r="D40" s="201"/>
      <c r="E40" s="201"/>
      <c r="F40" s="201"/>
      <c r="G40" s="202"/>
      <c r="H40" s="201"/>
      <c r="O40" s="12"/>
    </row>
  </sheetData>
  <mergeCells count="2">
    <mergeCell ref="B4:C5"/>
    <mergeCell ref="D4:W4"/>
  </mergeCells>
  <pageMargins left="0.23622047244094491" right="0.23622047244094491" top="0.74803149606299213" bottom="0.74803149606299213" header="0.31496062992125984" footer="0.31496062992125984"/>
  <pageSetup paperSize="9" scale="61"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5"/>
  <dimension ref="A1:N83"/>
  <sheetViews>
    <sheetView zoomScale="94" zoomScaleNormal="115" workbookViewId="0">
      <selection activeCell="B2" sqref="B2"/>
    </sheetView>
  </sheetViews>
  <sheetFormatPr defaultColWidth="11.42578125" defaultRowHeight="15" customHeight="1" x14ac:dyDescent="0.25"/>
  <cols>
    <col min="1" max="1" width="3.5703125" style="18" customWidth="1"/>
    <col min="2" max="2" width="4.140625" style="8" customWidth="1"/>
    <col min="3" max="3" width="35.7109375" style="8" customWidth="1"/>
    <col min="4" max="8" width="11.5703125" style="8" bestFit="1" customWidth="1"/>
    <col min="9" max="9" width="12.140625" style="8" bestFit="1" customWidth="1"/>
    <col min="10" max="11" width="11.42578125" style="8"/>
    <col min="12" max="13" width="15.140625" style="8" bestFit="1" customWidth="1"/>
    <col min="14" max="14" width="16.140625" style="8" bestFit="1" customWidth="1"/>
    <col min="15" max="16384" width="11.42578125" style="8"/>
  </cols>
  <sheetData>
    <row r="1" spans="1:14" s="4" customFormat="1" ht="15" customHeight="1" x14ac:dyDescent="0.2">
      <c r="A1" s="1"/>
      <c r="B1" s="1"/>
      <c r="C1" s="1"/>
      <c r="D1" s="2"/>
      <c r="E1" s="2"/>
      <c r="F1" s="3"/>
      <c r="G1" s="3"/>
      <c r="H1" s="3"/>
      <c r="J1" s="1"/>
      <c r="K1" s="1"/>
    </row>
    <row r="2" spans="1:14" ht="15" customHeight="1" x14ac:dyDescent="0.25">
      <c r="A2" s="7"/>
      <c r="B2" s="50" t="s">
        <v>440</v>
      </c>
      <c r="D2" s="314"/>
      <c r="F2" s="44"/>
    </row>
    <row r="3" spans="1:14" ht="15" customHeight="1" x14ac:dyDescent="0.25">
      <c r="A3" s="9"/>
      <c r="B3" s="28"/>
      <c r="C3" s="28"/>
      <c r="D3" s="28"/>
      <c r="E3" s="28"/>
      <c r="F3" s="28"/>
      <c r="G3" s="28"/>
      <c r="H3" s="28"/>
      <c r="I3" s="28"/>
    </row>
    <row r="4" spans="1:14" ht="15" customHeight="1" x14ac:dyDescent="0.25">
      <c r="A4" s="9"/>
      <c r="B4" s="453" t="s">
        <v>399</v>
      </c>
      <c r="C4" s="454"/>
      <c r="D4" s="459" t="s">
        <v>417</v>
      </c>
      <c r="E4" s="459"/>
      <c r="F4" s="459"/>
      <c r="G4" s="459"/>
      <c r="H4" s="459"/>
      <c r="I4" s="459"/>
    </row>
    <row r="5" spans="1:14" ht="30" customHeight="1" x14ac:dyDescent="0.25">
      <c r="A5" s="6"/>
      <c r="B5" s="460"/>
      <c r="C5" s="461"/>
      <c r="D5" s="177" t="s">
        <v>441</v>
      </c>
      <c r="E5" s="177" t="s">
        <v>442</v>
      </c>
      <c r="F5" s="177" t="s">
        <v>443</v>
      </c>
      <c r="G5" s="177" t="s">
        <v>444</v>
      </c>
      <c r="H5" s="177" t="s">
        <v>445</v>
      </c>
      <c r="I5" s="177" t="s">
        <v>367</v>
      </c>
    </row>
    <row r="6" spans="1:14" ht="15" customHeight="1" x14ac:dyDescent="0.25">
      <c r="A6" s="6"/>
      <c r="B6" s="455"/>
      <c r="C6" s="456"/>
      <c r="D6" s="158"/>
      <c r="E6" s="158"/>
      <c r="F6" s="158"/>
      <c r="G6" s="158"/>
      <c r="H6" s="158"/>
      <c r="I6" s="158"/>
    </row>
    <row r="7" spans="1:14" ht="15" customHeight="1" x14ac:dyDescent="0.25">
      <c r="A7" s="6"/>
      <c r="B7" s="157">
        <v>1</v>
      </c>
      <c r="C7" s="152" t="s">
        <v>151</v>
      </c>
      <c r="D7" s="159"/>
      <c r="E7" s="159"/>
      <c r="F7" s="159"/>
      <c r="G7" s="159"/>
      <c r="H7" s="159"/>
      <c r="I7" s="159"/>
    </row>
    <row r="8" spans="1:14" ht="15" customHeight="1" x14ac:dyDescent="0.25">
      <c r="A8" s="6"/>
      <c r="B8" s="157">
        <v>2</v>
      </c>
      <c r="C8" s="154" t="s">
        <v>403</v>
      </c>
      <c r="D8" s="159"/>
      <c r="E8" s="159"/>
      <c r="F8" s="159"/>
      <c r="G8" s="159"/>
      <c r="H8" s="159"/>
      <c r="I8" s="159"/>
    </row>
    <row r="9" spans="1:14" ht="15" customHeight="1" x14ac:dyDescent="0.25">
      <c r="A9" s="6"/>
      <c r="B9" s="157">
        <v>3</v>
      </c>
      <c r="C9" s="155" t="s">
        <v>404</v>
      </c>
      <c r="D9" s="159"/>
      <c r="E9" s="159"/>
      <c r="F9" s="159"/>
      <c r="G9" s="159"/>
      <c r="H9" s="159"/>
      <c r="I9" s="159"/>
    </row>
    <row r="10" spans="1:14" ht="15" customHeight="1" x14ac:dyDescent="0.25">
      <c r="A10" s="6"/>
      <c r="B10" s="157">
        <v>4</v>
      </c>
      <c r="C10" s="155" t="s">
        <v>405</v>
      </c>
      <c r="D10" s="159"/>
      <c r="E10" s="159"/>
      <c r="F10" s="159"/>
      <c r="G10" s="159"/>
      <c r="H10" s="159"/>
      <c r="I10" s="159"/>
    </row>
    <row r="11" spans="1:14" ht="15" customHeight="1" x14ac:dyDescent="0.25">
      <c r="A11" s="6"/>
      <c r="B11" s="157">
        <v>5</v>
      </c>
      <c r="C11" s="153" t="s">
        <v>406</v>
      </c>
      <c r="D11" s="159">
        <v>0</v>
      </c>
      <c r="E11" s="159">
        <v>4179516.4994700002</v>
      </c>
      <c r="F11" s="159">
        <v>79999114.256920084</v>
      </c>
      <c r="G11" s="159">
        <v>0</v>
      </c>
      <c r="H11" s="159">
        <v>0</v>
      </c>
      <c r="I11" s="159">
        <v>84178630.75639008</v>
      </c>
      <c r="J11" s="183"/>
      <c r="K11" s="317"/>
    </row>
    <row r="12" spans="1:14" ht="15" customHeight="1" x14ac:dyDescent="0.25">
      <c r="A12" s="6"/>
      <c r="B12" s="157">
        <v>6</v>
      </c>
      <c r="C12" s="155" t="s">
        <v>407</v>
      </c>
      <c r="D12" s="159"/>
      <c r="E12" s="159"/>
      <c r="F12" s="159"/>
      <c r="G12" s="159"/>
      <c r="H12" s="159"/>
      <c r="I12" s="159"/>
    </row>
    <row r="13" spans="1:14" ht="15" customHeight="1" x14ac:dyDescent="0.25">
      <c r="A13" s="6"/>
      <c r="B13" s="157">
        <v>7</v>
      </c>
      <c r="C13" s="155" t="s">
        <v>408</v>
      </c>
      <c r="D13" s="159">
        <v>0</v>
      </c>
      <c r="E13" s="159">
        <v>4179516.4994700002</v>
      </c>
      <c r="F13" s="159">
        <v>79999114.256920084</v>
      </c>
      <c r="G13" s="159">
        <v>0</v>
      </c>
      <c r="H13" s="159"/>
      <c r="I13" s="159">
        <v>84178630.75639008</v>
      </c>
      <c r="J13" s="183"/>
      <c r="K13" s="204"/>
      <c r="L13" s="204"/>
      <c r="M13" s="183"/>
      <c r="N13" s="183"/>
    </row>
    <row r="14" spans="1:14" s="30" customFormat="1" ht="15" customHeight="1" x14ac:dyDescent="0.25">
      <c r="A14" s="6"/>
      <c r="B14" s="157">
        <v>8</v>
      </c>
      <c r="C14" s="156" t="s">
        <v>409</v>
      </c>
      <c r="D14" s="159">
        <v>0</v>
      </c>
      <c r="E14" s="159">
        <v>4179516.4994700002</v>
      </c>
      <c r="F14" s="159">
        <v>79999114.256920084</v>
      </c>
      <c r="G14" s="159">
        <v>0</v>
      </c>
      <c r="H14" s="159">
        <v>0</v>
      </c>
      <c r="I14" s="159">
        <v>84178630.75639008</v>
      </c>
      <c r="K14" s="204"/>
      <c r="L14" s="204"/>
      <c r="M14" s="184"/>
      <c r="N14" s="184"/>
    </row>
    <row r="15" spans="1:14" ht="15" customHeight="1" x14ac:dyDescent="0.25">
      <c r="A15" s="6"/>
      <c r="B15" s="157">
        <v>9</v>
      </c>
      <c r="C15" s="153" t="s">
        <v>410</v>
      </c>
      <c r="D15" s="159"/>
      <c r="E15" s="159">
        <v>13789976.932979999</v>
      </c>
      <c r="F15" s="159"/>
      <c r="G15" s="159"/>
      <c r="H15" s="159"/>
      <c r="I15" s="159">
        <v>13789976.932979999</v>
      </c>
      <c r="J15" s="183"/>
      <c r="K15" s="204"/>
      <c r="L15" s="204"/>
      <c r="M15" s="183"/>
      <c r="N15" s="183"/>
    </row>
    <row r="16" spans="1:14" ht="15" customHeight="1" x14ac:dyDescent="0.25">
      <c r="A16" s="6"/>
      <c r="B16" s="157">
        <v>10</v>
      </c>
      <c r="C16" s="153" t="s">
        <v>150</v>
      </c>
      <c r="D16" s="159"/>
      <c r="E16" s="159">
        <v>4857733.0765499994</v>
      </c>
      <c r="F16" s="159"/>
      <c r="G16" s="159"/>
      <c r="H16" s="159"/>
      <c r="I16" s="159">
        <v>4857733.0765499994</v>
      </c>
      <c r="J16" s="183"/>
      <c r="K16" s="204"/>
      <c r="L16" s="204"/>
      <c r="M16" s="183"/>
      <c r="N16" s="183"/>
    </row>
    <row r="17" spans="1:14" ht="15" customHeight="1" x14ac:dyDescent="0.25">
      <c r="A17" s="6"/>
      <c r="B17" s="157">
        <v>11</v>
      </c>
      <c r="C17" s="153" t="s">
        <v>151</v>
      </c>
      <c r="D17" s="159">
        <v>0</v>
      </c>
      <c r="E17" s="159">
        <v>2401744.17556469</v>
      </c>
      <c r="F17" s="159">
        <v>14931683.118315306</v>
      </c>
      <c r="G17" s="159">
        <v>0</v>
      </c>
      <c r="H17" s="159">
        <v>0</v>
      </c>
      <c r="I17" s="159">
        <v>17333427.293879997</v>
      </c>
      <c r="J17" s="183"/>
      <c r="K17" s="317"/>
      <c r="L17" s="204"/>
      <c r="M17" s="204"/>
      <c r="N17" s="204"/>
    </row>
    <row r="18" spans="1:14" ht="15" customHeight="1" x14ac:dyDescent="0.25">
      <c r="A18" s="6"/>
      <c r="B18" s="157">
        <v>12</v>
      </c>
      <c r="C18" s="153" t="s">
        <v>406</v>
      </c>
      <c r="D18" s="159">
        <v>0</v>
      </c>
      <c r="E18" s="159">
        <v>5494821.7697548242</v>
      </c>
      <c r="F18" s="159">
        <v>94941637.139985159</v>
      </c>
      <c r="G18" s="159">
        <v>0</v>
      </c>
      <c r="H18" s="159">
        <v>0</v>
      </c>
      <c r="I18" s="159">
        <v>100436458.90973999</v>
      </c>
      <c r="J18" s="183"/>
      <c r="K18" s="317"/>
      <c r="L18" s="204"/>
      <c r="M18" s="204"/>
      <c r="N18" s="204"/>
    </row>
    <row r="19" spans="1:14" ht="15" customHeight="1" x14ac:dyDescent="0.25">
      <c r="A19" s="6"/>
      <c r="B19" s="157">
        <v>13</v>
      </c>
      <c r="C19" s="153" t="s">
        <v>419</v>
      </c>
      <c r="D19" s="159">
        <v>0</v>
      </c>
      <c r="E19" s="159">
        <v>146193.52918887121</v>
      </c>
      <c r="F19" s="159">
        <v>2525987.8449311284</v>
      </c>
      <c r="G19" s="159">
        <v>0</v>
      </c>
      <c r="H19" s="159">
        <v>0</v>
      </c>
      <c r="I19" s="159">
        <v>2672181.3741199998</v>
      </c>
      <c r="J19" s="183"/>
      <c r="K19" s="317"/>
      <c r="L19" s="204"/>
      <c r="M19" s="204"/>
      <c r="N19" s="204"/>
    </row>
    <row r="20" spans="1:14" ht="15" customHeight="1" x14ac:dyDescent="0.25">
      <c r="A20" s="6"/>
      <c r="B20" s="157">
        <v>14</v>
      </c>
      <c r="C20" s="153" t="s">
        <v>412</v>
      </c>
      <c r="D20" s="159"/>
      <c r="E20" s="159"/>
      <c r="F20" s="159"/>
      <c r="G20" s="159"/>
      <c r="H20" s="159"/>
      <c r="I20" s="159">
        <v>0</v>
      </c>
      <c r="K20" s="204"/>
      <c r="L20" s="204"/>
    </row>
    <row r="21" spans="1:14" ht="15" customHeight="1" x14ac:dyDescent="0.25">
      <c r="A21" s="6"/>
      <c r="B21" s="157">
        <v>15</v>
      </c>
      <c r="C21" s="153" t="s">
        <v>413</v>
      </c>
      <c r="D21" s="159"/>
      <c r="E21" s="159"/>
      <c r="F21" s="159"/>
      <c r="G21" s="159"/>
      <c r="H21" s="159">
        <v>3727825.3721099999</v>
      </c>
      <c r="I21" s="159">
        <v>3727825.3721099999</v>
      </c>
      <c r="J21" s="183"/>
      <c r="K21" s="204"/>
      <c r="L21" s="204"/>
      <c r="M21" s="183"/>
      <c r="N21" s="183"/>
    </row>
    <row r="22" spans="1:14" s="30" customFormat="1" ht="15" customHeight="1" x14ac:dyDescent="0.25">
      <c r="A22" s="6"/>
      <c r="B22" s="157">
        <v>16</v>
      </c>
      <c r="C22" s="156" t="s">
        <v>414</v>
      </c>
      <c r="D22" s="175">
        <v>0</v>
      </c>
      <c r="E22" s="175">
        <v>26690469.484038386</v>
      </c>
      <c r="F22" s="175">
        <v>112399308.10323159</v>
      </c>
      <c r="G22" s="175">
        <v>0</v>
      </c>
      <c r="H22" s="175">
        <v>3727825.3721099999</v>
      </c>
      <c r="I22" s="175">
        <v>142817602.95937997</v>
      </c>
    </row>
    <row r="23" spans="1:14" s="30" customFormat="1" ht="15" customHeight="1" x14ac:dyDescent="0.25">
      <c r="A23" s="6"/>
      <c r="B23" s="157">
        <v>17</v>
      </c>
      <c r="C23" s="156" t="s">
        <v>367</v>
      </c>
      <c r="D23" s="175">
        <v>0</v>
      </c>
      <c r="E23" s="175">
        <v>30869985.983508386</v>
      </c>
      <c r="F23" s="175">
        <v>192398422.36015168</v>
      </c>
      <c r="G23" s="175">
        <v>0</v>
      </c>
      <c r="H23" s="175">
        <v>3727825.3721099999</v>
      </c>
      <c r="I23" s="175">
        <v>226996233.71577007</v>
      </c>
    </row>
    <row r="24" spans="1:14" ht="15" customHeight="1" x14ac:dyDescent="0.25">
      <c r="A24" s="6"/>
      <c r="D24" s="52"/>
      <c r="E24" s="31"/>
      <c r="F24" s="31"/>
      <c r="G24" s="31"/>
      <c r="H24" s="31"/>
      <c r="I24" s="10"/>
    </row>
    <row r="25" spans="1:14" ht="15" customHeight="1" x14ac:dyDescent="0.25">
      <c r="A25" s="6"/>
    </row>
    <row r="26" spans="1:14" ht="15" customHeight="1" x14ac:dyDescent="0.25">
      <c r="A26" s="6"/>
    </row>
    <row r="27" spans="1:14" ht="15" customHeight="1" x14ac:dyDescent="0.25">
      <c r="A27" s="6"/>
    </row>
    <row r="28" spans="1:14" ht="15" customHeight="1" x14ac:dyDescent="0.25">
      <c r="A28" s="6"/>
    </row>
    <row r="29" spans="1:14" ht="15" customHeight="1" x14ac:dyDescent="0.25">
      <c r="A29" s="6"/>
    </row>
    <row r="30" spans="1:14" ht="15" customHeight="1" x14ac:dyDescent="0.25">
      <c r="A30" s="6"/>
    </row>
    <row r="31" spans="1:14" ht="15" customHeight="1" x14ac:dyDescent="0.25">
      <c r="A31" s="6"/>
    </row>
    <row r="32" spans="1:14" ht="15" customHeight="1" x14ac:dyDescent="0.25">
      <c r="A32" s="6"/>
    </row>
    <row r="33" spans="1:1" ht="15" customHeight="1" x14ac:dyDescent="0.25">
      <c r="A33" s="6"/>
    </row>
    <row r="34" spans="1:1" ht="15" customHeight="1" x14ac:dyDescent="0.25">
      <c r="A34" s="6"/>
    </row>
    <row r="35" spans="1:1" ht="15" customHeight="1" x14ac:dyDescent="0.25">
      <c r="A35" s="6"/>
    </row>
    <row r="36" spans="1:1" ht="15" customHeight="1" x14ac:dyDescent="0.25">
      <c r="A36" s="6"/>
    </row>
    <row r="37" spans="1:1" ht="15" customHeight="1" x14ac:dyDescent="0.25">
      <c r="A37" s="6"/>
    </row>
    <row r="38" spans="1:1" ht="15" customHeight="1" x14ac:dyDescent="0.25">
      <c r="A38" s="6"/>
    </row>
    <row r="39" spans="1:1" ht="15" customHeight="1" x14ac:dyDescent="0.25">
      <c r="A39" s="6"/>
    </row>
    <row r="40" spans="1:1" ht="15" customHeight="1" x14ac:dyDescent="0.25">
      <c r="A40" s="6"/>
    </row>
    <row r="41" spans="1:1" ht="15" customHeight="1" x14ac:dyDescent="0.25">
      <c r="A41" s="6"/>
    </row>
    <row r="42" spans="1:1" ht="15" customHeight="1" x14ac:dyDescent="0.25">
      <c r="A42" s="6"/>
    </row>
    <row r="43" spans="1:1" ht="15" customHeight="1" x14ac:dyDescent="0.25">
      <c r="A43" s="6"/>
    </row>
    <row r="44" spans="1:1" ht="15" customHeight="1" x14ac:dyDescent="0.25">
      <c r="A44" s="6"/>
    </row>
    <row r="45" spans="1:1" ht="15" customHeight="1" x14ac:dyDescent="0.25">
      <c r="A45" s="6"/>
    </row>
    <row r="46" spans="1:1" ht="15" customHeight="1" x14ac:dyDescent="0.25">
      <c r="A46" s="6"/>
    </row>
    <row r="47" spans="1:1" ht="15" customHeight="1" x14ac:dyDescent="0.25">
      <c r="A47" s="6"/>
    </row>
    <row r="48" spans="1:1" ht="15" customHeight="1" x14ac:dyDescent="0.25">
      <c r="A48" s="6"/>
    </row>
    <row r="49" spans="1:1" ht="15" customHeight="1" x14ac:dyDescent="0.25">
      <c r="A49" s="6"/>
    </row>
    <row r="50" spans="1:1" ht="15" customHeight="1" x14ac:dyDescent="0.25">
      <c r="A50" s="6"/>
    </row>
    <row r="51" spans="1:1" ht="15" customHeight="1" x14ac:dyDescent="0.25">
      <c r="A51" s="6"/>
    </row>
    <row r="52" spans="1:1" ht="15" customHeight="1" x14ac:dyDescent="0.25">
      <c r="A52" s="6"/>
    </row>
    <row r="53" spans="1:1" ht="15" customHeight="1" x14ac:dyDescent="0.25">
      <c r="A53" s="6"/>
    </row>
    <row r="54" spans="1:1" ht="15" customHeight="1" x14ac:dyDescent="0.25">
      <c r="A54" s="6"/>
    </row>
    <row r="55" spans="1:1" ht="15" customHeight="1" x14ac:dyDescent="0.25">
      <c r="A55" s="6"/>
    </row>
    <row r="56" spans="1:1" ht="15" customHeight="1" x14ac:dyDescent="0.25">
      <c r="A56" s="6"/>
    </row>
    <row r="57" spans="1:1" ht="15" customHeight="1" x14ac:dyDescent="0.25">
      <c r="A57" s="6"/>
    </row>
    <row r="58" spans="1:1" ht="15" customHeight="1" x14ac:dyDescent="0.25">
      <c r="A58" s="6"/>
    </row>
    <row r="65" spans="1:1" ht="15" customHeight="1" x14ac:dyDescent="0.25">
      <c r="A65" s="19"/>
    </row>
    <row r="66" spans="1:1" ht="15" customHeight="1" x14ac:dyDescent="0.25">
      <c r="A66" s="19"/>
    </row>
    <row r="67" spans="1:1" ht="15" customHeight="1" x14ac:dyDescent="0.25">
      <c r="A67" s="20"/>
    </row>
    <row r="68" spans="1:1" ht="15" customHeight="1" x14ac:dyDescent="0.25">
      <c r="A68" s="6"/>
    </row>
    <row r="69" spans="1:1" ht="15" customHeight="1" x14ac:dyDescent="0.25">
      <c r="A69" s="6"/>
    </row>
    <row r="70" spans="1:1" ht="15" customHeight="1" x14ac:dyDescent="0.25">
      <c r="A70" s="6"/>
    </row>
    <row r="71" spans="1:1" ht="15" customHeight="1" x14ac:dyDescent="0.25">
      <c r="A71" s="6"/>
    </row>
    <row r="72" spans="1:1" ht="15" customHeight="1" x14ac:dyDescent="0.25">
      <c r="A72" s="6"/>
    </row>
    <row r="73" spans="1:1" ht="15" customHeight="1" x14ac:dyDescent="0.25">
      <c r="A73" s="6"/>
    </row>
    <row r="74" spans="1:1" ht="15" customHeight="1" x14ac:dyDescent="0.25">
      <c r="A74" s="6"/>
    </row>
    <row r="75" spans="1:1" ht="15" customHeight="1" x14ac:dyDescent="0.25">
      <c r="A75" s="6"/>
    </row>
    <row r="76" spans="1:1" ht="15" customHeight="1" x14ac:dyDescent="0.25">
      <c r="A76" s="21"/>
    </row>
    <row r="77" spans="1:1" ht="15" customHeight="1" x14ac:dyDescent="0.25">
      <c r="A77" s="21"/>
    </row>
    <row r="78" spans="1:1" ht="15" customHeight="1" x14ac:dyDescent="0.25">
      <c r="A78" s="21"/>
    </row>
    <row r="79" spans="1:1" ht="15" customHeight="1" x14ac:dyDescent="0.25">
      <c r="A79" s="21"/>
    </row>
    <row r="80" spans="1:1" ht="15" customHeight="1" x14ac:dyDescent="0.25">
      <c r="A80" s="21"/>
    </row>
    <row r="81" spans="1:1" ht="15" customHeight="1" x14ac:dyDescent="0.25">
      <c r="A81" s="21"/>
    </row>
    <row r="82" spans="1:1" ht="15" customHeight="1" x14ac:dyDescent="0.25">
      <c r="A82" s="21"/>
    </row>
    <row r="83" spans="1:1" ht="15" customHeight="1" x14ac:dyDescent="0.25">
      <c r="A83" s="21"/>
    </row>
  </sheetData>
  <mergeCells count="2">
    <mergeCell ref="D4:I4"/>
    <mergeCell ref="B4:C6"/>
  </mergeCells>
  <pageMargins left="0.7" right="0.7" top="0.75" bottom="0.75" header="0.3" footer="0.3"/>
  <pageSetup paperSize="9" scale="64"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6"/>
  <dimension ref="A1:L83"/>
  <sheetViews>
    <sheetView zoomScaleNormal="100" workbookViewId="0">
      <selection activeCell="B2" sqref="B2"/>
    </sheetView>
  </sheetViews>
  <sheetFormatPr defaultColWidth="11.42578125" defaultRowHeight="15" customHeight="1" x14ac:dyDescent="0.25"/>
  <cols>
    <col min="1" max="1" width="3.5703125" style="18" customWidth="1"/>
    <col min="2" max="2" width="4.140625" style="8" customWidth="1"/>
    <col min="3" max="3" width="35.7109375" style="8" customWidth="1"/>
    <col min="4" max="10" width="14.42578125" style="8" customWidth="1"/>
    <col min="11" max="16384" width="11.42578125" style="8"/>
  </cols>
  <sheetData>
    <row r="1" spans="1:12" s="4" customFormat="1" ht="15" customHeight="1" x14ac:dyDescent="0.2">
      <c r="A1" s="1"/>
      <c r="B1" s="1"/>
      <c r="C1" s="1"/>
      <c r="D1" s="2"/>
      <c r="E1" s="2"/>
      <c r="F1" s="3"/>
      <c r="G1" s="3"/>
      <c r="H1" s="3"/>
      <c r="J1" s="1"/>
    </row>
    <row r="2" spans="1:12" ht="15" customHeight="1" x14ac:dyDescent="0.25">
      <c r="A2" s="7"/>
      <c r="B2" s="50" t="s">
        <v>446</v>
      </c>
      <c r="G2" s="314"/>
      <c r="L2" s="355"/>
    </row>
    <row r="3" spans="1:12" ht="15" customHeight="1" x14ac:dyDescent="0.25">
      <c r="A3" s="9"/>
      <c r="B3" s="10"/>
      <c r="C3" s="10"/>
      <c r="D3" s="10"/>
      <c r="E3" s="10"/>
      <c r="F3" s="10"/>
      <c r="G3" s="10"/>
      <c r="H3" s="10"/>
      <c r="I3" s="10"/>
      <c r="J3" s="10"/>
      <c r="L3" s="355"/>
    </row>
    <row r="4" spans="1:12" ht="15" customHeight="1" x14ac:dyDescent="0.25">
      <c r="A4" s="9"/>
      <c r="B4" s="32"/>
      <c r="C4" s="33"/>
      <c r="D4" s="161" t="s">
        <v>447</v>
      </c>
      <c r="E4" s="162" t="s">
        <v>448</v>
      </c>
      <c r="F4" s="162" t="s">
        <v>449</v>
      </c>
      <c r="G4" s="162" t="s">
        <v>450</v>
      </c>
      <c r="H4" s="162" t="s">
        <v>451</v>
      </c>
      <c r="I4" s="162" t="s">
        <v>452</v>
      </c>
      <c r="J4" s="163" t="s">
        <v>453</v>
      </c>
      <c r="L4" s="355"/>
    </row>
    <row r="5" spans="1:12" ht="15" customHeight="1" x14ac:dyDescent="0.25">
      <c r="A5" s="6"/>
      <c r="B5" s="32"/>
      <c r="C5" s="33"/>
      <c r="D5" s="464" t="s">
        <v>454</v>
      </c>
      <c r="E5" s="465"/>
      <c r="F5" s="466" t="s">
        <v>455</v>
      </c>
      <c r="G5" s="466" t="s">
        <v>456</v>
      </c>
      <c r="H5" s="466" t="s">
        <v>457</v>
      </c>
      <c r="I5" s="466" t="s">
        <v>458</v>
      </c>
      <c r="J5" s="368" t="s">
        <v>459</v>
      </c>
      <c r="L5" s="355"/>
    </row>
    <row r="6" spans="1:12" ht="15" customHeight="1" x14ac:dyDescent="0.25">
      <c r="A6" s="6"/>
      <c r="B6" s="453" t="s">
        <v>399</v>
      </c>
      <c r="C6" s="454"/>
      <c r="D6" s="468" t="s">
        <v>460</v>
      </c>
      <c r="E6" s="470" t="s">
        <v>461</v>
      </c>
      <c r="F6" s="467"/>
      <c r="G6" s="467"/>
      <c r="H6" s="467"/>
      <c r="I6" s="467"/>
      <c r="J6" s="462" t="s">
        <v>462</v>
      </c>
      <c r="L6" s="355"/>
    </row>
    <row r="7" spans="1:12" ht="15" customHeight="1" x14ac:dyDescent="0.25">
      <c r="A7" s="6"/>
      <c r="B7" s="455"/>
      <c r="C7" s="456"/>
      <c r="D7" s="469"/>
      <c r="E7" s="471"/>
      <c r="F7" s="467"/>
      <c r="G7" s="467"/>
      <c r="H7" s="467"/>
      <c r="I7" s="467"/>
      <c r="J7" s="463"/>
      <c r="L7" s="355"/>
    </row>
    <row r="8" spans="1:12" ht="15" customHeight="1" x14ac:dyDescent="0.25">
      <c r="A8" s="6"/>
      <c r="B8" s="157">
        <v>1</v>
      </c>
      <c r="C8" s="152" t="s">
        <v>151</v>
      </c>
      <c r="D8" s="159"/>
      <c r="E8" s="159"/>
      <c r="F8" s="159"/>
      <c r="G8" s="159"/>
      <c r="H8" s="159"/>
      <c r="I8" s="159"/>
      <c r="J8" s="159"/>
      <c r="K8" s="44"/>
      <c r="L8" s="44"/>
    </row>
    <row r="9" spans="1:12" ht="15" customHeight="1" x14ac:dyDescent="0.25">
      <c r="A9" s="6"/>
      <c r="B9" s="157">
        <v>2</v>
      </c>
      <c r="C9" s="154" t="s">
        <v>403</v>
      </c>
      <c r="D9" s="159"/>
      <c r="E9" s="159"/>
      <c r="F9" s="159"/>
      <c r="G9" s="159"/>
      <c r="H9" s="159"/>
      <c r="I9" s="159"/>
      <c r="J9" s="159"/>
      <c r="K9" s="44"/>
      <c r="L9" s="44"/>
    </row>
    <row r="10" spans="1:12" ht="15" customHeight="1" x14ac:dyDescent="0.25">
      <c r="A10" s="6"/>
      <c r="B10" s="157">
        <v>3</v>
      </c>
      <c r="C10" s="155" t="s">
        <v>404</v>
      </c>
      <c r="D10" s="159"/>
      <c r="E10" s="159"/>
      <c r="F10" s="159"/>
      <c r="G10" s="159"/>
      <c r="H10" s="159"/>
      <c r="I10" s="159"/>
      <c r="J10" s="159"/>
      <c r="K10" s="44"/>
      <c r="L10" s="44"/>
    </row>
    <row r="11" spans="1:12" ht="15" customHeight="1" x14ac:dyDescent="0.25">
      <c r="A11" s="6"/>
      <c r="B11" s="157">
        <v>4</v>
      </c>
      <c r="C11" s="155" t="s">
        <v>405</v>
      </c>
      <c r="D11" s="159"/>
      <c r="E11" s="159"/>
      <c r="F11" s="159"/>
      <c r="G11" s="159"/>
      <c r="H11" s="159"/>
      <c r="I11" s="159"/>
      <c r="J11" s="159"/>
      <c r="K11" s="44"/>
      <c r="L11" s="44"/>
    </row>
    <row r="12" spans="1:12" ht="15" customHeight="1" x14ac:dyDescent="0.25">
      <c r="A12" s="6"/>
      <c r="B12" s="157">
        <v>5</v>
      </c>
      <c r="C12" s="153" t="s">
        <v>406</v>
      </c>
      <c r="D12" s="159">
        <v>1498195.1447600001</v>
      </c>
      <c r="E12" s="159">
        <v>82680435.611630008</v>
      </c>
      <c r="F12" s="159">
        <v>1102657.9947800001</v>
      </c>
      <c r="G12" s="159">
        <v>0</v>
      </c>
      <c r="H12" s="159">
        <v>175384.38493</v>
      </c>
      <c r="I12" s="159">
        <v>30881.14327</v>
      </c>
      <c r="J12" s="159">
        <v>82900588.376680002</v>
      </c>
      <c r="K12" s="44"/>
      <c r="L12" s="44"/>
    </row>
    <row r="13" spans="1:12" ht="15" customHeight="1" x14ac:dyDescent="0.25">
      <c r="A13" s="6"/>
      <c r="B13" s="157">
        <v>6</v>
      </c>
      <c r="C13" s="155" t="s">
        <v>407</v>
      </c>
      <c r="D13" s="159">
        <v>0</v>
      </c>
      <c r="E13" s="159">
        <v>0</v>
      </c>
      <c r="F13" s="159">
        <v>0</v>
      </c>
      <c r="G13" s="159">
        <v>0</v>
      </c>
      <c r="H13" s="159">
        <v>0</v>
      </c>
      <c r="I13" s="159">
        <v>0</v>
      </c>
      <c r="J13" s="159">
        <v>0</v>
      </c>
      <c r="K13" s="44"/>
      <c r="L13" s="44"/>
    </row>
    <row r="14" spans="1:12" ht="15" customHeight="1" x14ac:dyDescent="0.25">
      <c r="A14" s="6"/>
      <c r="B14" s="157">
        <v>7</v>
      </c>
      <c r="C14" s="155" t="s">
        <v>408</v>
      </c>
      <c r="D14" s="159">
        <v>1498195.1447600001</v>
      </c>
      <c r="E14" s="159">
        <v>82680435.611630008</v>
      </c>
      <c r="F14" s="159">
        <v>1102657.9947800001</v>
      </c>
      <c r="G14" s="159">
        <v>0</v>
      </c>
      <c r="H14" s="159">
        <v>175384.38493</v>
      </c>
      <c r="I14" s="159">
        <v>30881.14327</v>
      </c>
      <c r="J14" s="159">
        <v>82900588.376680002</v>
      </c>
      <c r="K14" s="44"/>
      <c r="L14" s="44"/>
    </row>
    <row r="15" spans="1:12" ht="15" customHeight="1" x14ac:dyDescent="0.25">
      <c r="A15" s="6"/>
      <c r="B15" s="157">
        <v>8</v>
      </c>
      <c r="C15" s="156" t="s">
        <v>409</v>
      </c>
      <c r="D15" s="159">
        <v>1498195.1447600001</v>
      </c>
      <c r="E15" s="159">
        <v>82680435.611630008</v>
      </c>
      <c r="F15" s="159">
        <v>1102657.9947800001</v>
      </c>
      <c r="G15" s="159">
        <v>0</v>
      </c>
      <c r="H15" s="159">
        <v>175384.38493</v>
      </c>
      <c r="I15" s="159">
        <v>30881.14327</v>
      </c>
      <c r="J15" s="159">
        <v>82900588.376680002</v>
      </c>
      <c r="K15" s="44"/>
      <c r="L15" s="44"/>
    </row>
    <row r="16" spans="1:12" ht="15" customHeight="1" x14ac:dyDescent="0.25">
      <c r="A16" s="6"/>
      <c r="B16" s="157">
        <v>9</v>
      </c>
      <c r="C16" s="153" t="s">
        <v>410</v>
      </c>
      <c r="D16" s="159">
        <v>0</v>
      </c>
      <c r="E16" s="159">
        <v>13789976.93317</v>
      </c>
      <c r="F16" s="159">
        <v>0</v>
      </c>
      <c r="G16" s="159">
        <v>0</v>
      </c>
      <c r="H16" s="159">
        <v>0</v>
      </c>
      <c r="I16" s="159">
        <v>0</v>
      </c>
      <c r="J16" s="159">
        <v>13789976.93317</v>
      </c>
      <c r="K16" s="44"/>
      <c r="L16" s="44"/>
    </row>
    <row r="17" spans="1:12" ht="15" customHeight="1" x14ac:dyDescent="0.25">
      <c r="A17" s="6"/>
      <c r="B17" s="157">
        <v>10</v>
      </c>
      <c r="C17" s="153" t="s">
        <v>150</v>
      </c>
      <c r="D17" s="159">
        <v>0</v>
      </c>
      <c r="E17" s="159">
        <v>4857733.0765500003</v>
      </c>
      <c r="F17" s="159">
        <v>0</v>
      </c>
      <c r="G17" s="159">
        <v>0</v>
      </c>
      <c r="H17" s="159">
        <v>0</v>
      </c>
      <c r="I17" s="159">
        <v>0</v>
      </c>
      <c r="J17" s="159">
        <v>4857733.0765500003</v>
      </c>
      <c r="K17" s="44"/>
      <c r="L17" s="44"/>
    </row>
    <row r="18" spans="1:12" ht="15" customHeight="1" x14ac:dyDescent="0.25">
      <c r="A18" s="6"/>
      <c r="B18" s="157">
        <v>11</v>
      </c>
      <c r="C18" s="153" t="s">
        <v>151</v>
      </c>
      <c r="D18" s="159">
        <v>0</v>
      </c>
      <c r="E18" s="159">
        <v>17368511.279989999</v>
      </c>
      <c r="F18" s="159">
        <v>35083.986109999998</v>
      </c>
      <c r="G18" s="159">
        <v>0</v>
      </c>
      <c r="H18" s="159">
        <v>940.61083999999994</v>
      </c>
      <c r="I18" s="159">
        <v>960.93681000000004</v>
      </c>
      <c r="J18" s="159">
        <v>17332486.683039997</v>
      </c>
      <c r="K18" s="44"/>
      <c r="L18" s="44"/>
    </row>
    <row r="19" spans="1:12" ht="15" customHeight="1" x14ac:dyDescent="0.25">
      <c r="A19" s="6"/>
      <c r="B19" s="157">
        <v>12</v>
      </c>
      <c r="C19" s="153" t="s">
        <v>406</v>
      </c>
      <c r="D19" s="159">
        <v>0</v>
      </c>
      <c r="E19" s="159">
        <v>101823651.86826999</v>
      </c>
      <c r="F19" s="159">
        <v>1387192.9585299999</v>
      </c>
      <c r="G19" s="159">
        <v>0</v>
      </c>
      <c r="H19" s="159">
        <v>1489367.3822999999</v>
      </c>
      <c r="I19" s="159">
        <v>531502.50503</v>
      </c>
      <c r="J19" s="159">
        <v>98947091.527439997</v>
      </c>
      <c r="K19" s="44"/>
      <c r="L19" s="44"/>
    </row>
    <row r="20" spans="1:12" ht="15" customHeight="1" x14ac:dyDescent="0.25">
      <c r="A20" s="6"/>
      <c r="B20" s="157">
        <v>13</v>
      </c>
      <c r="C20" s="153" t="s">
        <v>419</v>
      </c>
      <c r="D20" s="159">
        <v>5039853.4814499998</v>
      </c>
      <c r="E20" s="159">
        <v>0</v>
      </c>
      <c r="F20">
        <v>0</v>
      </c>
      <c r="G20" s="159">
        <v>2367672.10733</v>
      </c>
      <c r="H20" s="159">
        <v>0</v>
      </c>
      <c r="I20" s="159">
        <v>0</v>
      </c>
      <c r="J20" s="159">
        <v>2672181.3741199998</v>
      </c>
      <c r="K20" s="44"/>
      <c r="L20" s="44"/>
    </row>
    <row r="21" spans="1:12" ht="15" customHeight="1" x14ac:dyDescent="0.25">
      <c r="A21" s="6"/>
      <c r="B21" s="157">
        <v>14</v>
      </c>
      <c r="C21" s="153" t="s">
        <v>412</v>
      </c>
      <c r="D21" s="159">
        <v>0</v>
      </c>
      <c r="E21" s="159">
        <v>0</v>
      </c>
      <c r="F21" s="159">
        <v>0</v>
      </c>
      <c r="G21" s="159">
        <v>0</v>
      </c>
      <c r="H21" s="159">
        <v>0</v>
      </c>
      <c r="I21" s="159">
        <v>0</v>
      </c>
      <c r="J21" s="159">
        <v>0</v>
      </c>
      <c r="K21" s="44"/>
      <c r="L21" s="44"/>
    </row>
    <row r="22" spans="1:12" ht="15" customHeight="1" x14ac:dyDescent="0.25">
      <c r="A22" s="6"/>
      <c r="B22" s="157">
        <v>15</v>
      </c>
      <c r="C22" s="153" t="s">
        <v>413</v>
      </c>
      <c r="D22" s="159">
        <v>0</v>
      </c>
      <c r="E22" s="159">
        <v>3727825.3721099999</v>
      </c>
      <c r="F22" s="159">
        <v>0</v>
      </c>
      <c r="G22" s="159">
        <v>0</v>
      </c>
      <c r="H22" s="159">
        <v>0</v>
      </c>
      <c r="I22" s="159">
        <v>0</v>
      </c>
      <c r="J22" s="159">
        <v>3727825.3721099999</v>
      </c>
      <c r="K22" s="44"/>
      <c r="L22" s="44"/>
    </row>
    <row r="23" spans="1:12" s="30" customFormat="1" ht="15" customHeight="1" x14ac:dyDescent="0.25">
      <c r="A23" s="6"/>
      <c r="B23" s="40">
        <v>16</v>
      </c>
      <c r="C23" s="164" t="s">
        <v>414</v>
      </c>
      <c r="D23" s="159">
        <v>5039853.4814499998</v>
      </c>
      <c r="E23" s="67">
        <v>141567698.53009</v>
      </c>
      <c r="F23" s="159">
        <v>1422276.9446399999</v>
      </c>
      <c r="G23" s="159">
        <v>2367672.10733</v>
      </c>
      <c r="H23" s="159">
        <v>1490307.9931399999</v>
      </c>
      <c r="I23" s="159">
        <v>532463.44183999998</v>
      </c>
      <c r="J23" s="159">
        <v>141327294.96642998</v>
      </c>
      <c r="K23" s="44"/>
      <c r="L23" s="44"/>
    </row>
    <row r="24" spans="1:12" s="30" customFormat="1" ht="15" customHeight="1" x14ac:dyDescent="0.25">
      <c r="A24" s="6"/>
      <c r="B24" s="40">
        <v>17</v>
      </c>
      <c r="C24" s="164" t="s">
        <v>367</v>
      </c>
      <c r="D24" s="159">
        <v>6538048.6262100004</v>
      </c>
      <c r="E24" s="159">
        <v>224248134.14172</v>
      </c>
      <c r="F24" s="159">
        <v>2524934.9394200002</v>
      </c>
      <c r="G24" s="159">
        <v>2367672.10733</v>
      </c>
      <c r="H24" s="159">
        <v>1665692.3780699999</v>
      </c>
      <c r="I24" s="159">
        <v>563344.58510999999</v>
      </c>
      <c r="J24" s="159">
        <v>224227883.34311</v>
      </c>
      <c r="K24" s="44"/>
      <c r="L24" s="44"/>
    </row>
    <row r="25" spans="1:12" ht="15" customHeight="1" x14ac:dyDescent="0.25">
      <c r="A25" s="6"/>
      <c r="B25" s="40">
        <v>18</v>
      </c>
      <c r="C25" s="154" t="s">
        <v>463</v>
      </c>
      <c r="D25" s="159">
        <v>6538048.6262100004</v>
      </c>
      <c r="E25" s="159">
        <v>175588150.815</v>
      </c>
      <c r="F25" s="159">
        <v>2524934.9394200002</v>
      </c>
      <c r="G25" s="159">
        <v>2367672.10733</v>
      </c>
      <c r="H25" s="159">
        <v>1665692.3780699999</v>
      </c>
      <c r="I25" s="159">
        <v>563344.58510999999</v>
      </c>
      <c r="J25" s="159">
        <v>175567900.01639</v>
      </c>
      <c r="K25" s="44"/>
      <c r="L25" s="44"/>
    </row>
    <row r="26" spans="1:12" ht="15" customHeight="1" x14ac:dyDescent="0.25">
      <c r="A26" s="6"/>
      <c r="B26" s="40">
        <v>19</v>
      </c>
      <c r="C26" s="155" t="s">
        <v>464</v>
      </c>
      <c r="D26" s="159">
        <v>0</v>
      </c>
      <c r="E26" s="159">
        <v>11415636.34</v>
      </c>
      <c r="F26" s="159">
        <v>0</v>
      </c>
      <c r="G26" s="159">
        <v>0</v>
      </c>
      <c r="H26" s="159">
        <v>0</v>
      </c>
      <c r="I26" s="159">
        <v>0</v>
      </c>
      <c r="J26" s="159">
        <v>11415636.34</v>
      </c>
      <c r="K26" s="44"/>
      <c r="L26" s="44"/>
    </row>
    <row r="27" spans="1:12" ht="15" customHeight="1" x14ac:dyDescent="0.25">
      <c r="A27" s="6"/>
      <c r="B27" s="40">
        <v>20</v>
      </c>
      <c r="C27" s="155" t="s">
        <v>465</v>
      </c>
      <c r="D27" s="159">
        <v>0</v>
      </c>
      <c r="E27" s="159">
        <v>34111452.47789</v>
      </c>
      <c r="F27" s="159">
        <v>0</v>
      </c>
      <c r="G27" s="159">
        <v>0</v>
      </c>
      <c r="H27" s="159">
        <v>0</v>
      </c>
      <c r="I27" s="159">
        <v>0</v>
      </c>
      <c r="J27" s="159">
        <v>34111452.47789</v>
      </c>
      <c r="K27" s="44"/>
      <c r="L27" s="44"/>
    </row>
    <row r="28" spans="1:12" ht="15" customHeight="1" x14ac:dyDescent="0.25">
      <c r="A28" s="6"/>
      <c r="E28" s="44"/>
      <c r="L28" s="355"/>
    </row>
    <row r="29" spans="1:12" ht="15" customHeight="1" x14ac:dyDescent="0.25">
      <c r="A29" s="6"/>
      <c r="D29" s="44"/>
      <c r="E29" s="44"/>
      <c r="F29" s="49"/>
      <c r="G29" s="44"/>
    </row>
    <row r="30" spans="1:12" ht="15" customHeight="1" x14ac:dyDescent="0.25">
      <c r="A30" s="6"/>
      <c r="D30" s="44"/>
    </row>
    <row r="31" spans="1:12" ht="15" customHeight="1" x14ac:dyDescent="0.25">
      <c r="A31" s="6"/>
      <c r="D31" s="44"/>
      <c r="E31" s="44"/>
      <c r="I31" s="44"/>
    </row>
    <row r="32" spans="1:12" ht="15" customHeight="1" x14ac:dyDescent="0.25">
      <c r="A32" s="6"/>
      <c r="F32" s="44"/>
    </row>
    <row r="33" spans="1:9" ht="15" customHeight="1" x14ac:dyDescent="0.25">
      <c r="A33" s="6"/>
    </row>
    <row r="34" spans="1:9" ht="15" customHeight="1" x14ac:dyDescent="0.25">
      <c r="A34" s="6"/>
    </row>
    <row r="35" spans="1:9" ht="15" customHeight="1" x14ac:dyDescent="0.25">
      <c r="A35" s="6"/>
    </row>
    <row r="36" spans="1:9" ht="15" customHeight="1" x14ac:dyDescent="0.25">
      <c r="A36" s="6"/>
    </row>
    <row r="37" spans="1:9" ht="15" customHeight="1" x14ac:dyDescent="0.25">
      <c r="A37" s="6"/>
    </row>
    <row r="38" spans="1:9" ht="15" customHeight="1" x14ac:dyDescent="0.25">
      <c r="A38" s="6"/>
    </row>
    <row r="39" spans="1:9" ht="15" customHeight="1" x14ac:dyDescent="0.25">
      <c r="A39" s="6"/>
    </row>
    <row r="40" spans="1:9" ht="15" customHeight="1" x14ac:dyDescent="0.25">
      <c r="A40" s="6"/>
    </row>
    <row r="41" spans="1:9" ht="15" customHeight="1" x14ac:dyDescent="0.25">
      <c r="A41" s="6"/>
      <c r="H41" s="44"/>
    </row>
    <row r="42" spans="1:9" ht="15" customHeight="1" x14ac:dyDescent="0.25">
      <c r="A42" s="6"/>
      <c r="H42" s="49"/>
    </row>
    <row r="43" spans="1:9" ht="15" customHeight="1" x14ac:dyDescent="0.25">
      <c r="A43" s="6"/>
      <c r="H43" s="44"/>
      <c r="I43" s="44"/>
    </row>
    <row r="44" spans="1:9" ht="15" customHeight="1" x14ac:dyDescent="0.25">
      <c r="A44" s="6"/>
    </row>
    <row r="45" spans="1:9" ht="15" customHeight="1" x14ac:dyDescent="0.25">
      <c r="A45" s="6"/>
    </row>
    <row r="46" spans="1:9" ht="15" customHeight="1" x14ac:dyDescent="0.25">
      <c r="A46" s="6"/>
    </row>
    <row r="47" spans="1:9" ht="15" customHeight="1" x14ac:dyDescent="0.25">
      <c r="A47" s="6"/>
    </row>
    <row r="48" spans="1:9" ht="15" customHeight="1" x14ac:dyDescent="0.25">
      <c r="A48" s="6"/>
    </row>
    <row r="49" spans="1:1" ht="15" customHeight="1" x14ac:dyDescent="0.25">
      <c r="A49" s="6"/>
    </row>
    <row r="50" spans="1:1" ht="15" customHeight="1" x14ac:dyDescent="0.25">
      <c r="A50" s="6"/>
    </row>
    <row r="51" spans="1:1" ht="15" customHeight="1" x14ac:dyDescent="0.25">
      <c r="A51" s="6"/>
    </row>
    <row r="52" spans="1:1" ht="15" customHeight="1" x14ac:dyDescent="0.25">
      <c r="A52" s="6"/>
    </row>
    <row r="53" spans="1:1" ht="15" customHeight="1" x14ac:dyDescent="0.25">
      <c r="A53" s="6"/>
    </row>
    <row r="54" spans="1:1" ht="15" customHeight="1" x14ac:dyDescent="0.25">
      <c r="A54" s="6"/>
    </row>
    <row r="55" spans="1:1" ht="15" customHeight="1" x14ac:dyDescent="0.25">
      <c r="A55" s="6"/>
    </row>
    <row r="56" spans="1:1" ht="15" customHeight="1" x14ac:dyDescent="0.25">
      <c r="A56" s="6"/>
    </row>
    <row r="57" spans="1:1" ht="15" customHeight="1" x14ac:dyDescent="0.25">
      <c r="A57" s="6"/>
    </row>
    <row r="58" spans="1:1" ht="15" customHeight="1" x14ac:dyDescent="0.25">
      <c r="A58" s="6"/>
    </row>
    <row r="65" spans="1:1" ht="15" customHeight="1" x14ac:dyDescent="0.25">
      <c r="A65" s="19"/>
    </row>
    <row r="66" spans="1:1" ht="15" customHeight="1" x14ac:dyDescent="0.25">
      <c r="A66" s="19"/>
    </row>
    <row r="67" spans="1:1" ht="15" customHeight="1" x14ac:dyDescent="0.25">
      <c r="A67" s="20"/>
    </row>
    <row r="68" spans="1:1" ht="15" customHeight="1" x14ac:dyDescent="0.25">
      <c r="A68" s="6"/>
    </row>
    <row r="69" spans="1:1" ht="15" customHeight="1" x14ac:dyDescent="0.25">
      <c r="A69" s="6"/>
    </row>
    <row r="70" spans="1:1" ht="15" customHeight="1" x14ac:dyDescent="0.25">
      <c r="A70" s="6"/>
    </row>
    <row r="71" spans="1:1" ht="15" customHeight="1" x14ac:dyDescent="0.25">
      <c r="A71" s="6"/>
    </row>
    <row r="72" spans="1:1" ht="15" customHeight="1" x14ac:dyDescent="0.25">
      <c r="A72" s="6"/>
    </row>
    <row r="73" spans="1:1" ht="15" customHeight="1" x14ac:dyDescent="0.25">
      <c r="A73" s="6"/>
    </row>
    <row r="74" spans="1:1" ht="15" customHeight="1" x14ac:dyDescent="0.25">
      <c r="A74" s="6"/>
    </row>
    <row r="75" spans="1:1" ht="15" customHeight="1" x14ac:dyDescent="0.25">
      <c r="A75" s="6"/>
    </row>
    <row r="76" spans="1:1" ht="15" customHeight="1" x14ac:dyDescent="0.25">
      <c r="A76" s="21"/>
    </row>
    <row r="77" spans="1:1" ht="15" customHeight="1" x14ac:dyDescent="0.25">
      <c r="A77" s="21"/>
    </row>
    <row r="78" spans="1:1" ht="15" customHeight="1" x14ac:dyDescent="0.25">
      <c r="A78" s="21"/>
    </row>
    <row r="79" spans="1:1" ht="15" customHeight="1" x14ac:dyDescent="0.25">
      <c r="A79" s="21"/>
    </row>
    <row r="80" spans="1:1" ht="15" customHeight="1" x14ac:dyDescent="0.25">
      <c r="A80" s="21"/>
    </row>
    <row r="81" spans="1:1" ht="15" customHeight="1" x14ac:dyDescent="0.25">
      <c r="A81" s="21"/>
    </row>
    <row r="82" spans="1:1" ht="15" customHeight="1" x14ac:dyDescent="0.25">
      <c r="A82" s="21"/>
    </row>
    <row r="83" spans="1:1" ht="15" customHeight="1" x14ac:dyDescent="0.25">
      <c r="A83" s="21"/>
    </row>
  </sheetData>
  <mergeCells count="9">
    <mergeCell ref="B6:C7"/>
    <mergeCell ref="J6:J7"/>
    <mergeCell ref="D5:E5"/>
    <mergeCell ref="F5:F7"/>
    <mergeCell ref="G5:G7"/>
    <mergeCell ref="H5:H7"/>
    <mergeCell ref="I5:I7"/>
    <mergeCell ref="D6:D7"/>
    <mergeCell ref="E6:E7"/>
  </mergeCells>
  <pageMargins left="0.7" right="0.7" top="0.75" bottom="0.75" header="0.3" footer="0.3"/>
  <pageSetup paperSize="9" scale="63"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7">
    <tabColor rgb="FFFFFF00"/>
  </sheetPr>
  <dimension ref="A1:K87"/>
  <sheetViews>
    <sheetView workbookViewId="0"/>
  </sheetViews>
  <sheetFormatPr defaultColWidth="11.42578125" defaultRowHeight="15" x14ac:dyDescent="0.25"/>
  <cols>
    <col min="1" max="1" width="5.28515625" style="18" customWidth="1"/>
    <col min="2" max="2" width="4.140625" style="8" customWidth="1"/>
    <col min="3" max="3" width="35.7109375" style="8" customWidth="1"/>
    <col min="4" max="4" width="11.5703125" style="8" bestFit="1" customWidth="1"/>
    <col min="5" max="5" width="12.5703125" style="8" bestFit="1" customWidth="1"/>
    <col min="6" max="10" width="12.140625" style="8" customWidth="1"/>
    <col min="11" max="11" width="13.28515625" style="8" customWidth="1"/>
    <col min="12" max="16384" width="11.42578125" style="8"/>
  </cols>
  <sheetData>
    <row r="1" spans="1:11" s="4" customFormat="1" ht="11.25" customHeight="1" x14ac:dyDescent="0.2">
      <c r="A1" s="1"/>
      <c r="B1" s="1"/>
      <c r="C1" s="1"/>
      <c r="D1" s="2"/>
      <c r="E1" s="2"/>
      <c r="F1" s="3"/>
      <c r="G1" s="3"/>
      <c r="H1" s="3"/>
    </row>
    <row r="2" spans="1:11" s="4" customFormat="1" ht="5.25" customHeight="1" x14ac:dyDescent="0.2">
      <c r="A2" s="1"/>
      <c r="B2" s="1"/>
      <c r="C2" s="1"/>
      <c r="D2" s="2"/>
      <c r="E2" s="2"/>
      <c r="F2" s="3"/>
      <c r="G2" s="3"/>
      <c r="H2" s="3"/>
    </row>
    <row r="3" spans="1:11" s="6" customFormat="1" ht="12.75" customHeight="1" x14ac:dyDescent="0.25">
      <c r="A3" s="5"/>
      <c r="B3" s="448"/>
      <c r="C3" s="448"/>
      <c r="D3" s="448"/>
      <c r="E3" s="448"/>
      <c r="F3" s="448"/>
      <c r="G3" s="448"/>
      <c r="H3" s="448"/>
    </row>
    <row r="4" spans="1:11" s="4" customFormat="1" ht="5.0999999999999996" customHeight="1" x14ac:dyDescent="0.2">
      <c r="A4" s="1"/>
      <c r="B4" s="1"/>
      <c r="C4" s="1"/>
      <c r="D4" s="2"/>
      <c r="E4" s="2"/>
      <c r="F4" s="3"/>
      <c r="G4" s="3"/>
      <c r="H4" s="3"/>
      <c r="J4" s="1"/>
      <c r="K4" s="1"/>
    </row>
    <row r="5" spans="1:11" ht="15.75" x14ac:dyDescent="0.25">
      <c r="A5" s="7"/>
      <c r="B5" s="50" t="s">
        <v>446</v>
      </c>
    </row>
    <row r="6" spans="1:11" ht="11.25" customHeight="1" x14ac:dyDescent="0.25">
      <c r="A6" s="9"/>
      <c r="B6" s="10"/>
      <c r="C6" s="10"/>
      <c r="D6" s="10"/>
      <c r="E6" s="10"/>
      <c r="F6" s="10"/>
      <c r="G6" s="10"/>
      <c r="H6" s="10"/>
      <c r="I6" s="10"/>
      <c r="J6" s="10"/>
    </row>
    <row r="7" spans="1:11" ht="11.25" customHeight="1" x14ac:dyDescent="0.25">
      <c r="A7" s="9"/>
      <c r="B7" s="32"/>
      <c r="C7" s="33"/>
      <c r="D7" s="34" t="s">
        <v>447</v>
      </c>
      <c r="E7" s="35" t="s">
        <v>448</v>
      </c>
      <c r="F7" s="35" t="s">
        <v>449</v>
      </c>
      <c r="G7" s="35" t="s">
        <v>450</v>
      </c>
      <c r="H7" s="35" t="s">
        <v>451</v>
      </c>
      <c r="I7" s="35" t="s">
        <v>452</v>
      </c>
      <c r="J7" s="36" t="s">
        <v>453</v>
      </c>
    </row>
    <row r="8" spans="1:11" ht="11.25" customHeight="1" x14ac:dyDescent="0.25">
      <c r="A8" s="6"/>
      <c r="B8" s="32"/>
      <c r="C8" s="33"/>
      <c r="D8" s="476" t="s">
        <v>454</v>
      </c>
      <c r="E8" s="477"/>
      <c r="F8" s="478" t="s">
        <v>455</v>
      </c>
      <c r="G8" s="478" t="s">
        <v>456</v>
      </c>
      <c r="H8" s="478" t="s">
        <v>457</v>
      </c>
      <c r="I8" s="478" t="s">
        <v>458</v>
      </c>
      <c r="J8" s="37" t="s">
        <v>459</v>
      </c>
    </row>
    <row r="9" spans="1:11" ht="24" customHeight="1" x14ac:dyDescent="0.25">
      <c r="A9" s="6"/>
      <c r="B9" s="38"/>
      <c r="C9" s="39"/>
      <c r="D9" s="480" t="s">
        <v>460</v>
      </c>
      <c r="E9" s="482" t="s">
        <v>461</v>
      </c>
      <c r="F9" s="479"/>
      <c r="G9" s="479"/>
      <c r="H9" s="479"/>
      <c r="I9" s="479"/>
      <c r="J9" s="472" t="s">
        <v>462</v>
      </c>
    </row>
    <row r="10" spans="1:11" x14ac:dyDescent="0.25">
      <c r="A10" s="6"/>
      <c r="B10" s="474" t="s">
        <v>466</v>
      </c>
      <c r="C10" s="475"/>
      <c r="D10" s="481"/>
      <c r="E10" s="483"/>
      <c r="F10" s="479"/>
      <c r="G10" s="479"/>
      <c r="H10" s="479"/>
      <c r="I10" s="479"/>
      <c r="J10" s="473"/>
    </row>
    <row r="11" spans="1:11" x14ac:dyDescent="0.25">
      <c r="A11" s="6"/>
      <c r="B11" s="23">
        <v>1</v>
      </c>
      <c r="C11" s="24" t="s">
        <v>151</v>
      </c>
      <c r="D11" s="29"/>
      <c r="E11" s="29"/>
      <c r="F11" s="29"/>
      <c r="G11" s="29"/>
      <c r="H11" s="29"/>
      <c r="I11" s="29"/>
      <c r="J11" s="29"/>
    </row>
    <row r="12" spans="1:11" x14ac:dyDescent="0.25">
      <c r="A12" s="6"/>
      <c r="B12" s="23">
        <v>2</v>
      </c>
      <c r="C12" s="13" t="s">
        <v>403</v>
      </c>
      <c r="D12" s="29"/>
      <c r="E12" s="29"/>
      <c r="F12" s="29"/>
      <c r="G12" s="29"/>
      <c r="H12" s="29"/>
      <c r="I12" s="29"/>
      <c r="J12" s="29"/>
    </row>
    <row r="13" spans="1:11" x14ac:dyDescent="0.25">
      <c r="A13" s="6"/>
      <c r="B13" s="23">
        <v>3</v>
      </c>
      <c r="C13" s="14" t="s">
        <v>404</v>
      </c>
      <c r="D13" s="29"/>
      <c r="E13" s="29"/>
      <c r="F13" s="29"/>
      <c r="G13" s="29"/>
      <c r="H13" s="29"/>
      <c r="I13" s="29"/>
      <c r="J13" s="29"/>
    </row>
    <row r="14" spans="1:11" x14ac:dyDescent="0.25">
      <c r="A14" s="6"/>
      <c r="B14" s="23">
        <v>4</v>
      </c>
      <c r="C14" s="14" t="s">
        <v>405</v>
      </c>
      <c r="D14" s="29"/>
      <c r="E14" s="29"/>
      <c r="F14" s="29"/>
      <c r="G14" s="29"/>
      <c r="H14" s="29"/>
      <c r="I14" s="29"/>
      <c r="J14" s="29"/>
    </row>
    <row r="15" spans="1:11" x14ac:dyDescent="0.25">
      <c r="A15" s="6"/>
      <c r="B15" s="23">
        <v>5</v>
      </c>
      <c r="C15" s="15" t="s">
        <v>406</v>
      </c>
      <c r="D15" s="29"/>
      <c r="E15" s="29"/>
      <c r="F15" s="29"/>
      <c r="G15" s="29"/>
      <c r="H15" s="29"/>
      <c r="I15" s="29"/>
      <c r="J15" s="29"/>
    </row>
    <row r="16" spans="1:11" x14ac:dyDescent="0.25">
      <c r="A16" s="6"/>
      <c r="B16" s="23">
        <v>6</v>
      </c>
      <c r="C16" s="14" t="s">
        <v>407</v>
      </c>
      <c r="D16" s="29"/>
      <c r="E16" s="29"/>
      <c r="F16" s="29"/>
      <c r="G16" s="29"/>
      <c r="H16" s="29"/>
      <c r="I16" s="29"/>
      <c r="J16" s="29"/>
    </row>
    <row r="17" spans="1:11" x14ac:dyDescent="0.25">
      <c r="A17" s="6"/>
      <c r="B17" s="23">
        <v>7</v>
      </c>
      <c r="C17" s="14" t="s">
        <v>408</v>
      </c>
      <c r="D17" s="51">
        <v>497795.43647999997</v>
      </c>
      <c r="E17" s="51">
        <v>34934583.802759953</v>
      </c>
      <c r="F17" s="51">
        <v>461798.1242100001</v>
      </c>
      <c r="G17" s="51">
        <v>0</v>
      </c>
      <c r="H17" s="51">
        <v>19718.130980000002</v>
      </c>
      <c r="I17" s="51">
        <v>241430.06415000002</v>
      </c>
      <c r="J17" s="51">
        <f>D17+E17-F17-G17-H17</f>
        <v>34950862.984049954</v>
      </c>
      <c r="K17" s="44"/>
    </row>
    <row r="18" spans="1:11" x14ac:dyDescent="0.25">
      <c r="A18" s="6"/>
      <c r="B18" s="23">
        <v>8</v>
      </c>
      <c r="C18" s="16" t="s">
        <v>409</v>
      </c>
      <c r="D18" s="53"/>
      <c r="E18" s="53"/>
      <c r="F18" s="53"/>
      <c r="G18" s="53"/>
      <c r="H18" s="53"/>
      <c r="I18" s="53"/>
      <c r="J18" s="53"/>
    </row>
    <row r="19" spans="1:11" x14ac:dyDescent="0.25">
      <c r="A19" s="6"/>
      <c r="B19" s="23">
        <v>9</v>
      </c>
      <c r="C19" s="15" t="s">
        <v>410</v>
      </c>
      <c r="D19" s="51">
        <v>0</v>
      </c>
      <c r="E19" s="51">
        <v>6106958.4117799997</v>
      </c>
      <c r="F19" s="51">
        <v>0</v>
      </c>
      <c r="G19" s="51">
        <v>0</v>
      </c>
      <c r="H19" s="51">
        <v>0</v>
      </c>
      <c r="I19" s="51">
        <v>0</v>
      </c>
      <c r="J19" s="51">
        <f t="shared" ref="J19:J25" si="0">D19+E19-F19-G19-H19</f>
        <v>6106958.4117799997</v>
      </c>
      <c r="K19" s="44"/>
    </row>
    <row r="20" spans="1:11" x14ac:dyDescent="0.25">
      <c r="A20" s="6"/>
      <c r="B20" s="23">
        <v>10</v>
      </c>
      <c r="C20" s="15" t="s">
        <v>150</v>
      </c>
      <c r="D20" s="51">
        <v>0</v>
      </c>
      <c r="E20" s="51">
        <v>1345899.93267</v>
      </c>
      <c r="F20" s="51">
        <v>0</v>
      </c>
      <c r="G20" s="51">
        <v>0</v>
      </c>
      <c r="H20" s="51">
        <v>0</v>
      </c>
      <c r="I20" s="51">
        <v>0</v>
      </c>
      <c r="J20" s="51">
        <f t="shared" si="0"/>
        <v>1345899.93267</v>
      </c>
      <c r="K20" s="44"/>
    </row>
    <row r="21" spans="1:11" x14ac:dyDescent="0.25">
      <c r="A21" s="6"/>
      <c r="B21" s="23">
        <v>11</v>
      </c>
      <c r="C21" s="15" t="s">
        <v>151</v>
      </c>
      <c r="D21" s="51">
        <v>3144.71036</v>
      </c>
      <c r="E21" s="51">
        <v>5918977.5728500001</v>
      </c>
      <c r="F21" s="51">
        <v>39024.208200000001</v>
      </c>
      <c r="G21" s="51">
        <v>0</v>
      </c>
      <c r="H21" s="51">
        <v>3586.44454</v>
      </c>
      <c r="I21" s="51">
        <v>345.09699000000001</v>
      </c>
      <c r="J21" s="51">
        <f t="shared" si="0"/>
        <v>5879511.6304700002</v>
      </c>
      <c r="K21" s="44"/>
    </row>
    <row r="22" spans="1:11" x14ac:dyDescent="0.25">
      <c r="A22" s="6"/>
      <c r="B22" s="23">
        <v>12</v>
      </c>
      <c r="C22" s="15" t="s">
        <v>406</v>
      </c>
      <c r="D22" s="51">
        <v>1521226.2223199999</v>
      </c>
      <c r="E22" s="51">
        <v>35791823.687200002</v>
      </c>
      <c r="F22" s="51">
        <v>271105.77763999999</v>
      </c>
      <c r="G22" s="51">
        <v>0</v>
      </c>
      <c r="H22" s="51">
        <v>647749.6472100002</v>
      </c>
      <c r="I22" s="51">
        <v>88371.757352949513</v>
      </c>
      <c r="J22" s="51">
        <f t="shared" si="0"/>
        <v>36394194.484669998</v>
      </c>
      <c r="K22" s="44"/>
    </row>
    <row r="23" spans="1:11" x14ac:dyDescent="0.25">
      <c r="A23" s="6"/>
      <c r="B23" s="23">
        <v>13</v>
      </c>
      <c r="C23" s="15" t="s">
        <v>467</v>
      </c>
      <c r="D23" s="53"/>
      <c r="E23" s="53"/>
      <c r="F23" s="53"/>
      <c r="G23" s="53"/>
      <c r="H23" s="53"/>
      <c r="I23" s="53"/>
      <c r="J23" s="53"/>
      <c r="K23" s="44"/>
    </row>
    <row r="24" spans="1:11" x14ac:dyDescent="0.25">
      <c r="A24" s="6"/>
      <c r="B24" s="23">
        <v>14</v>
      </c>
      <c r="C24" s="15" t="s">
        <v>412</v>
      </c>
      <c r="D24" s="53"/>
      <c r="E24" s="53"/>
      <c r="F24" s="53"/>
      <c r="G24" s="53"/>
      <c r="H24" s="53"/>
      <c r="I24" s="53"/>
      <c r="J24" s="53"/>
      <c r="K24" s="44"/>
    </row>
    <row r="25" spans="1:11" x14ac:dyDescent="0.25">
      <c r="A25" s="6"/>
      <c r="B25" s="23">
        <v>15</v>
      </c>
      <c r="C25" s="15" t="s">
        <v>413</v>
      </c>
      <c r="D25" s="51">
        <v>0</v>
      </c>
      <c r="E25" s="51">
        <v>4862195.3541200003</v>
      </c>
      <c r="F25" s="51">
        <v>0</v>
      </c>
      <c r="G25" s="51">
        <v>0</v>
      </c>
      <c r="H25" s="51">
        <v>0</v>
      </c>
      <c r="I25" s="51">
        <v>0</v>
      </c>
      <c r="J25" s="51">
        <f t="shared" si="0"/>
        <v>4862195.3541200003</v>
      </c>
      <c r="K25" s="47" t="s">
        <v>468</v>
      </c>
    </row>
    <row r="26" spans="1:11" s="30" customFormat="1" x14ac:dyDescent="0.25">
      <c r="A26" s="6"/>
      <c r="B26" s="40">
        <v>16</v>
      </c>
      <c r="C26" s="41" t="s">
        <v>414</v>
      </c>
      <c r="D26" s="53"/>
      <c r="E26" s="53"/>
      <c r="F26" s="53"/>
      <c r="G26" s="53"/>
      <c r="H26" s="53"/>
      <c r="I26" s="53"/>
      <c r="J26" s="53"/>
    </row>
    <row r="27" spans="1:11" s="30" customFormat="1" x14ac:dyDescent="0.25">
      <c r="A27" s="6"/>
      <c r="B27" s="40">
        <v>17</v>
      </c>
      <c r="C27" s="41" t="s">
        <v>367</v>
      </c>
      <c r="D27" s="53">
        <f>SUM(D12:D14,D16:D17,D19:D25)</f>
        <v>2022166.36916</v>
      </c>
      <c r="E27" s="53">
        <f t="shared" ref="E27:I27" si="1">SUM(E12:E14,E16:E17,E19:E25)</f>
        <v>88960438.761379942</v>
      </c>
      <c r="F27" s="53">
        <f t="shared" si="1"/>
        <v>771928.11005000002</v>
      </c>
      <c r="G27" s="53">
        <f t="shared" si="1"/>
        <v>0</v>
      </c>
      <c r="H27" s="53">
        <f t="shared" si="1"/>
        <v>671054.22273000015</v>
      </c>
      <c r="I27" s="53">
        <f t="shared" si="1"/>
        <v>330146.91849294951</v>
      </c>
      <c r="J27" s="53">
        <f>D27+E27-F27-G27-H27</f>
        <v>89539622.79775995</v>
      </c>
      <c r="K27" s="44"/>
    </row>
    <row r="28" spans="1:11" x14ac:dyDescent="0.25">
      <c r="A28" s="6"/>
      <c r="B28" s="42">
        <v>18</v>
      </c>
      <c r="C28" s="13" t="s">
        <v>463</v>
      </c>
      <c r="D28" s="53"/>
      <c r="E28" s="53"/>
      <c r="F28" s="53"/>
      <c r="G28" s="53"/>
      <c r="H28" s="53"/>
      <c r="I28" s="53"/>
      <c r="J28" s="53"/>
    </row>
    <row r="29" spans="1:11" x14ac:dyDescent="0.25">
      <c r="A29" s="6"/>
      <c r="B29" s="42">
        <v>19</v>
      </c>
      <c r="C29" s="14" t="s">
        <v>464</v>
      </c>
      <c r="D29" s="53"/>
      <c r="E29" s="53"/>
      <c r="F29" s="53"/>
      <c r="G29" s="53"/>
      <c r="H29" s="53"/>
      <c r="I29" s="53"/>
      <c r="J29" s="53"/>
    </row>
    <row r="30" spans="1:11" x14ac:dyDescent="0.25">
      <c r="A30" s="6"/>
      <c r="B30" s="42">
        <v>20</v>
      </c>
      <c r="C30" s="14" t="s">
        <v>465</v>
      </c>
      <c r="D30" s="53"/>
      <c r="E30" s="53"/>
      <c r="F30" s="53"/>
      <c r="G30" s="53"/>
      <c r="H30" s="53"/>
      <c r="I30" s="53"/>
      <c r="J30" s="53"/>
    </row>
    <row r="31" spans="1:11" x14ac:dyDescent="0.25">
      <c r="A31" s="6"/>
    </row>
    <row r="32" spans="1:11" x14ac:dyDescent="0.25">
      <c r="A32" s="6"/>
      <c r="C32" s="48" t="s">
        <v>469</v>
      </c>
      <c r="E32" s="43"/>
    </row>
    <row r="33" spans="1:9" x14ac:dyDescent="0.25">
      <c r="A33" s="6"/>
    </row>
    <row r="34" spans="1:9" x14ac:dyDescent="0.25">
      <c r="A34" s="6"/>
    </row>
    <row r="35" spans="1:9" x14ac:dyDescent="0.25">
      <c r="A35" s="6"/>
    </row>
    <row r="36" spans="1:9" x14ac:dyDescent="0.25">
      <c r="A36" s="6"/>
    </row>
    <row r="37" spans="1:9" x14ac:dyDescent="0.25">
      <c r="A37" s="6"/>
    </row>
    <row r="38" spans="1:9" x14ac:dyDescent="0.25">
      <c r="A38" s="6"/>
    </row>
    <row r="39" spans="1:9" x14ac:dyDescent="0.25">
      <c r="A39" s="6"/>
    </row>
    <row r="40" spans="1:9" x14ac:dyDescent="0.25">
      <c r="A40" s="6"/>
    </row>
    <row r="41" spans="1:9" x14ac:dyDescent="0.25">
      <c r="A41" s="6"/>
    </row>
    <row r="42" spans="1:9" x14ac:dyDescent="0.25">
      <c r="A42" s="6"/>
    </row>
    <row r="43" spans="1:9" x14ac:dyDescent="0.25">
      <c r="A43" s="6"/>
    </row>
    <row r="44" spans="1:9" x14ac:dyDescent="0.25">
      <c r="A44" s="6"/>
    </row>
    <row r="45" spans="1:9" x14ac:dyDescent="0.25">
      <c r="A45" s="6"/>
      <c r="H45" s="44"/>
    </row>
    <row r="46" spans="1:9" x14ac:dyDescent="0.25">
      <c r="A46" s="6"/>
      <c r="H46" s="49"/>
    </row>
    <row r="47" spans="1:9" x14ac:dyDescent="0.25">
      <c r="A47" s="6"/>
      <c r="H47" s="44"/>
      <c r="I47" s="44"/>
    </row>
    <row r="48" spans="1:9" x14ac:dyDescent="0.25">
      <c r="A48" s="6"/>
    </row>
    <row r="49" spans="1:1" x14ac:dyDescent="0.25">
      <c r="A49" s="6"/>
    </row>
    <row r="50" spans="1:1" x14ac:dyDescent="0.25">
      <c r="A50" s="6"/>
    </row>
    <row r="51" spans="1:1" x14ac:dyDescent="0.25">
      <c r="A51" s="6"/>
    </row>
    <row r="52" spans="1:1" x14ac:dyDescent="0.25">
      <c r="A52" s="6"/>
    </row>
    <row r="53" spans="1:1" x14ac:dyDescent="0.25">
      <c r="A53" s="6"/>
    </row>
    <row r="54" spans="1:1" x14ac:dyDescent="0.25">
      <c r="A54" s="6"/>
    </row>
    <row r="55" spans="1:1" x14ac:dyDescent="0.25">
      <c r="A55" s="6"/>
    </row>
    <row r="56" spans="1:1" x14ac:dyDescent="0.25">
      <c r="A56" s="6"/>
    </row>
    <row r="57" spans="1:1" x14ac:dyDescent="0.25">
      <c r="A57" s="6"/>
    </row>
    <row r="58" spans="1:1" x14ac:dyDescent="0.25">
      <c r="A58" s="6"/>
    </row>
    <row r="59" spans="1:1" x14ac:dyDescent="0.25">
      <c r="A59" s="6"/>
    </row>
    <row r="60" spans="1:1" x14ac:dyDescent="0.25">
      <c r="A60" s="6"/>
    </row>
    <row r="61" spans="1:1" x14ac:dyDescent="0.25">
      <c r="A61" s="6"/>
    </row>
    <row r="62" spans="1:1" x14ac:dyDescent="0.25">
      <c r="A62" s="6"/>
    </row>
    <row r="69" spans="1:1" x14ac:dyDescent="0.25">
      <c r="A69" s="19"/>
    </row>
    <row r="70" spans="1:1" x14ac:dyDescent="0.25">
      <c r="A70" s="19"/>
    </row>
    <row r="71" spans="1:1" x14ac:dyDescent="0.25">
      <c r="A71" s="20"/>
    </row>
    <row r="72" spans="1:1" x14ac:dyDescent="0.25">
      <c r="A72" s="6"/>
    </row>
    <row r="73" spans="1:1" x14ac:dyDescent="0.25">
      <c r="A73" s="6"/>
    </row>
    <row r="74" spans="1:1" x14ac:dyDescent="0.25">
      <c r="A74" s="6"/>
    </row>
    <row r="75" spans="1:1" x14ac:dyDescent="0.25">
      <c r="A75" s="6"/>
    </row>
    <row r="76" spans="1:1" x14ac:dyDescent="0.25">
      <c r="A76" s="6"/>
    </row>
    <row r="77" spans="1:1" x14ac:dyDescent="0.25">
      <c r="A77" s="6"/>
    </row>
    <row r="78" spans="1:1" x14ac:dyDescent="0.25">
      <c r="A78" s="6"/>
    </row>
    <row r="79" spans="1:1" x14ac:dyDescent="0.25">
      <c r="A79" s="6"/>
    </row>
    <row r="80" spans="1:1" x14ac:dyDescent="0.25">
      <c r="A80" s="21"/>
    </row>
    <row r="81" spans="1:1" x14ac:dyDescent="0.25">
      <c r="A81" s="21"/>
    </row>
    <row r="82" spans="1:1" x14ac:dyDescent="0.25">
      <c r="A82" s="21"/>
    </row>
    <row r="83" spans="1:1" x14ac:dyDescent="0.25">
      <c r="A83" s="21"/>
    </row>
    <row r="84" spans="1:1" x14ac:dyDescent="0.25">
      <c r="A84" s="21"/>
    </row>
    <row r="85" spans="1:1" x14ac:dyDescent="0.25">
      <c r="A85" s="21"/>
    </row>
    <row r="86" spans="1:1" x14ac:dyDescent="0.25">
      <c r="A86" s="21"/>
    </row>
    <row r="87" spans="1:1" x14ac:dyDescent="0.25">
      <c r="A87" s="21"/>
    </row>
  </sheetData>
  <mergeCells count="10">
    <mergeCell ref="J9:J10"/>
    <mergeCell ref="B10:C10"/>
    <mergeCell ref="B3:H3"/>
    <mergeCell ref="D8:E8"/>
    <mergeCell ref="F8:F10"/>
    <mergeCell ref="G8:G10"/>
    <mergeCell ref="H8:H10"/>
    <mergeCell ref="I8:I10"/>
    <mergeCell ref="D9:D10"/>
    <mergeCell ref="E9:E10"/>
  </mergeCells>
  <pageMargins left="0.7" right="0.7" top="0.75" bottom="0.75" header="0.3" footer="0.3"/>
  <pageSetup paperSize="9" scale="63"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8">
    <tabColor rgb="FFFFFF00"/>
  </sheetPr>
  <dimension ref="A1:K87"/>
  <sheetViews>
    <sheetView workbookViewId="0"/>
  </sheetViews>
  <sheetFormatPr defaultColWidth="11.42578125" defaultRowHeight="15" x14ac:dyDescent="0.25"/>
  <cols>
    <col min="1" max="1" width="5.28515625" style="18" customWidth="1"/>
    <col min="2" max="2" width="4.140625" style="8" customWidth="1"/>
    <col min="3" max="3" width="35.7109375" style="8" customWidth="1"/>
    <col min="4" max="4" width="11.5703125" style="8" bestFit="1" customWidth="1"/>
    <col min="5" max="5" width="12.5703125" style="8" bestFit="1" customWidth="1"/>
    <col min="6" max="10" width="12.140625" style="8" customWidth="1"/>
    <col min="11" max="11" width="13.28515625" style="8" customWidth="1"/>
    <col min="12" max="16384" width="11.42578125" style="8"/>
  </cols>
  <sheetData>
    <row r="1" spans="1:11" s="4" customFormat="1" ht="11.25" customHeight="1" x14ac:dyDescent="0.2">
      <c r="A1" s="1"/>
      <c r="B1" s="1"/>
      <c r="C1" s="1"/>
      <c r="D1" s="2"/>
      <c r="E1" s="2"/>
      <c r="F1" s="3"/>
      <c r="G1" s="3"/>
      <c r="H1" s="3"/>
    </row>
    <row r="2" spans="1:11" s="4" customFormat="1" ht="5.25" customHeight="1" x14ac:dyDescent="0.2">
      <c r="A2" s="1"/>
      <c r="B2" s="1"/>
      <c r="C2" s="1"/>
      <c r="D2" s="2"/>
      <c r="E2" s="2"/>
      <c r="F2" s="3"/>
      <c r="G2" s="3"/>
      <c r="H2" s="3"/>
    </row>
    <row r="3" spans="1:11" s="6" customFormat="1" ht="12.75" customHeight="1" x14ac:dyDescent="0.25">
      <c r="A3" s="5"/>
      <c r="B3" s="448"/>
      <c r="C3" s="448"/>
      <c r="D3" s="448"/>
      <c r="E3" s="448"/>
      <c r="F3" s="448"/>
      <c r="G3" s="448"/>
      <c r="H3" s="448"/>
    </row>
    <row r="4" spans="1:11" s="4" customFormat="1" ht="5.0999999999999996" customHeight="1" x14ac:dyDescent="0.2">
      <c r="A4" s="1"/>
      <c r="B4" s="1"/>
      <c r="C4" s="1"/>
      <c r="D4" s="2"/>
      <c r="E4" s="2"/>
      <c r="F4" s="3"/>
      <c r="G4" s="3"/>
      <c r="H4" s="3"/>
      <c r="J4" s="1"/>
      <c r="K4" s="1"/>
    </row>
    <row r="5" spans="1:11" ht="15.75" x14ac:dyDescent="0.25">
      <c r="A5" s="7"/>
      <c r="B5" s="50" t="s">
        <v>446</v>
      </c>
    </row>
    <row r="6" spans="1:11" ht="11.25" customHeight="1" x14ac:dyDescent="0.25">
      <c r="A6" s="9"/>
      <c r="B6" s="10"/>
      <c r="C6" s="10"/>
      <c r="D6" s="10"/>
      <c r="E6" s="10"/>
      <c r="F6" s="10"/>
      <c r="G6" s="10"/>
      <c r="H6" s="10"/>
      <c r="I6" s="10"/>
      <c r="J6" s="10"/>
    </row>
    <row r="7" spans="1:11" ht="11.25" customHeight="1" x14ac:dyDescent="0.25">
      <c r="A7" s="9"/>
      <c r="B7" s="32"/>
      <c r="C7" s="33"/>
      <c r="D7" s="34" t="s">
        <v>447</v>
      </c>
      <c r="E7" s="35" t="s">
        <v>448</v>
      </c>
      <c r="F7" s="35" t="s">
        <v>449</v>
      </c>
      <c r="G7" s="35" t="s">
        <v>450</v>
      </c>
      <c r="H7" s="35" t="s">
        <v>451</v>
      </c>
      <c r="I7" s="35" t="s">
        <v>452</v>
      </c>
      <c r="J7" s="36" t="s">
        <v>453</v>
      </c>
    </row>
    <row r="8" spans="1:11" ht="11.25" customHeight="1" x14ac:dyDescent="0.25">
      <c r="A8" s="6"/>
      <c r="B8" s="32"/>
      <c r="C8" s="33"/>
      <c r="D8" s="476" t="s">
        <v>454</v>
      </c>
      <c r="E8" s="477"/>
      <c r="F8" s="478" t="s">
        <v>455</v>
      </c>
      <c r="G8" s="478" t="s">
        <v>456</v>
      </c>
      <c r="H8" s="478" t="s">
        <v>457</v>
      </c>
      <c r="I8" s="478" t="s">
        <v>458</v>
      </c>
      <c r="J8" s="37" t="s">
        <v>459</v>
      </c>
    </row>
    <row r="9" spans="1:11" ht="24" customHeight="1" x14ac:dyDescent="0.25">
      <c r="A9" s="6"/>
      <c r="B9" s="38"/>
      <c r="C9" s="39"/>
      <c r="D9" s="480" t="s">
        <v>460</v>
      </c>
      <c r="E9" s="482" t="s">
        <v>461</v>
      </c>
      <c r="F9" s="479"/>
      <c r="G9" s="479"/>
      <c r="H9" s="479"/>
      <c r="I9" s="479"/>
      <c r="J9" s="472" t="s">
        <v>462</v>
      </c>
    </row>
    <row r="10" spans="1:11" x14ac:dyDescent="0.25">
      <c r="A10" s="6"/>
      <c r="B10" s="474" t="s">
        <v>466</v>
      </c>
      <c r="C10" s="475"/>
      <c r="D10" s="481"/>
      <c r="E10" s="483"/>
      <c r="F10" s="479"/>
      <c r="G10" s="479"/>
      <c r="H10" s="479"/>
      <c r="I10" s="479"/>
      <c r="J10" s="473"/>
    </row>
    <row r="11" spans="1:11" x14ac:dyDescent="0.25">
      <c r="A11" s="6"/>
      <c r="B11" s="23">
        <v>1</v>
      </c>
      <c r="C11" s="24" t="s">
        <v>151</v>
      </c>
      <c r="D11" s="29"/>
      <c r="E11" s="29"/>
      <c r="F11" s="29"/>
      <c r="G11" s="29"/>
      <c r="H11" s="29"/>
      <c r="I11" s="29"/>
      <c r="J11" s="29"/>
    </row>
    <row r="12" spans="1:11" x14ac:dyDescent="0.25">
      <c r="A12" s="6"/>
      <c r="B12" s="23">
        <v>2</v>
      </c>
      <c r="C12" s="13" t="s">
        <v>403</v>
      </c>
      <c r="D12" s="29"/>
      <c r="E12" s="29"/>
      <c r="F12" s="29"/>
      <c r="G12" s="29"/>
      <c r="H12" s="29"/>
      <c r="I12" s="29"/>
      <c r="J12" s="29"/>
    </row>
    <row r="13" spans="1:11" x14ac:dyDescent="0.25">
      <c r="A13" s="6"/>
      <c r="B13" s="23">
        <v>3</v>
      </c>
      <c r="C13" s="14" t="s">
        <v>404</v>
      </c>
      <c r="D13" s="29"/>
      <c r="E13" s="29"/>
      <c r="F13" s="29"/>
      <c r="G13" s="29"/>
      <c r="H13" s="29"/>
      <c r="I13" s="29"/>
      <c r="J13" s="29"/>
    </row>
    <row r="14" spans="1:11" x14ac:dyDescent="0.25">
      <c r="A14" s="6"/>
      <c r="B14" s="23">
        <v>4</v>
      </c>
      <c r="C14" s="14" t="s">
        <v>405</v>
      </c>
      <c r="D14" s="29"/>
      <c r="E14" s="29"/>
      <c r="F14" s="29"/>
      <c r="G14" s="29"/>
      <c r="H14" s="29"/>
      <c r="I14" s="29"/>
      <c r="J14" s="29"/>
    </row>
    <row r="15" spans="1:11" x14ac:dyDescent="0.25">
      <c r="A15" s="6"/>
      <c r="B15" s="23">
        <v>5</v>
      </c>
      <c r="C15" s="15" t="s">
        <v>406</v>
      </c>
      <c r="D15" s="29"/>
      <c r="E15" s="29"/>
      <c r="F15" s="29"/>
      <c r="G15" s="29"/>
      <c r="H15" s="29"/>
      <c r="I15" s="29"/>
      <c r="J15" s="29"/>
    </row>
    <row r="16" spans="1:11" x14ac:dyDescent="0.25">
      <c r="A16" s="6"/>
      <c r="B16" s="23">
        <v>6</v>
      </c>
      <c r="C16" s="14" t="s">
        <v>407</v>
      </c>
      <c r="D16" s="29"/>
      <c r="E16" s="29"/>
      <c r="F16" s="29"/>
      <c r="G16" s="29"/>
      <c r="H16" s="29"/>
      <c r="I16" s="29"/>
      <c r="J16" s="29"/>
    </row>
    <row r="17" spans="1:11" x14ac:dyDescent="0.25">
      <c r="A17" s="6"/>
      <c r="B17" s="23">
        <v>7</v>
      </c>
      <c r="C17" s="14" t="s">
        <v>408</v>
      </c>
      <c r="D17" s="51">
        <v>50792.173090000004</v>
      </c>
      <c r="E17" s="51">
        <v>16577994.213190012</v>
      </c>
      <c r="F17" s="51">
        <v>86226.011120000054</v>
      </c>
      <c r="G17" s="51">
        <v>0</v>
      </c>
      <c r="H17" s="51">
        <v>18871.167890000001</v>
      </c>
      <c r="I17" s="51">
        <v>7020.3528399999987</v>
      </c>
      <c r="J17" s="51">
        <f>D17+E17-F17-G17-H17</f>
        <v>16523689.207270011</v>
      </c>
      <c r="K17" s="44"/>
    </row>
    <row r="18" spans="1:11" x14ac:dyDescent="0.25">
      <c r="A18" s="6"/>
      <c r="B18" s="23">
        <v>8</v>
      </c>
      <c r="C18" s="16" t="s">
        <v>409</v>
      </c>
      <c r="D18" s="53"/>
      <c r="E18" s="53"/>
      <c r="F18" s="53"/>
      <c r="G18" s="53"/>
      <c r="H18" s="53"/>
      <c r="I18" s="53"/>
      <c r="J18" s="53"/>
    </row>
    <row r="19" spans="1:11" x14ac:dyDescent="0.25">
      <c r="A19" s="6"/>
      <c r="B19" s="23">
        <v>9</v>
      </c>
      <c r="C19" s="15" t="s">
        <v>410</v>
      </c>
      <c r="D19" s="51">
        <v>0</v>
      </c>
      <c r="E19" s="51">
        <v>57761.08</v>
      </c>
      <c r="F19" s="51">
        <v>0</v>
      </c>
      <c r="G19" s="51">
        <v>0</v>
      </c>
      <c r="H19" s="51">
        <v>0</v>
      </c>
      <c r="I19" s="51">
        <v>0</v>
      </c>
      <c r="J19" s="51">
        <f t="shared" ref="J19:J25" si="0">D19+E19-F19-G19-H19</f>
        <v>57761.08</v>
      </c>
      <c r="K19" s="44"/>
    </row>
    <row r="20" spans="1:11" x14ac:dyDescent="0.25">
      <c r="A20" s="6"/>
      <c r="B20" s="23">
        <v>10</v>
      </c>
      <c r="C20" s="15" t="s">
        <v>150</v>
      </c>
      <c r="D20" s="51">
        <v>0</v>
      </c>
      <c r="E20" s="51">
        <v>0</v>
      </c>
      <c r="F20" s="51">
        <v>0</v>
      </c>
      <c r="G20" s="51">
        <v>0</v>
      </c>
      <c r="H20" s="51">
        <v>0</v>
      </c>
      <c r="I20" s="51">
        <v>0</v>
      </c>
      <c r="J20" s="51">
        <f t="shared" si="0"/>
        <v>0</v>
      </c>
      <c r="K20" s="44"/>
    </row>
    <row r="21" spans="1:11" x14ac:dyDescent="0.25">
      <c r="A21" s="6"/>
      <c r="B21" s="23">
        <v>11</v>
      </c>
      <c r="C21" s="15" t="s">
        <v>151</v>
      </c>
      <c r="D21" s="51">
        <v>46.485339999999994</v>
      </c>
      <c r="E21" s="51">
        <v>2572779.9043399999</v>
      </c>
      <c r="F21" s="51">
        <v>44150.46185</v>
      </c>
      <c r="G21" s="51">
        <v>0</v>
      </c>
      <c r="H21" s="51">
        <v>243.76626999999999</v>
      </c>
      <c r="I21" s="51">
        <v>1.8486300000000002</v>
      </c>
      <c r="J21" s="51">
        <f t="shared" si="0"/>
        <v>2528432.1615599999</v>
      </c>
      <c r="K21" s="44"/>
    </row>
    <row r="22" spans="1:11" x14ac:dyDescent="0.25">
      <c r="A22" s="6"/>
      <c r="B22" s="23">
        <v>12</v>
      </c>
      <c r="C22" s="15" t="s">
        <v>406</v>
      </c>
      <c r="D22" s="51">
        <v>416676.61289999995</v>
      </c>
      <c r="E22" s="51">
        <v>20997161.618420001</v>
      </c>
      <c r="F22" s="51">
        <v>309620.99362000002</v>
      </c>
      <c r="G22" s="51">
        <v>0</v>
      </c>
      <c r="H22" s="51">
        <v>450309.64183440007</v>
      </c>
      <c r="I22" s="51">
        <v>121400.97333799687</v>
      </c>
      <c r="J22" s="51">
        <f t="shared" si="0"/>
        <v>20653907.5958656</v>
      </c>
      <c r="K22" s="44"/>
    </row>
    <row r="23" spans="1:11" x14ac:dyDescent="0.25">
      <c r="A23" s="6"/>
      <c r="B23" s="23">
        <v>13</v>
      </c>
      <c r="C23" s="15" t="s">
        <v>467</v>
      </c>
      <c r="D23" s="53"/>
      <c r="E23" s="53"/>
      <c r="F23" s="53"/>
      <c r="G23" s="53"/>
      <c r="H23" s="53"/>
      <c r="I23" s="53"/>
      <c r="J23" s="53"/>
      <c r="K23" s="44"/>
    </row>
    <row r="24" spans="1:11" x14ac:dyDescent="0.25">
      <c r="A24" s="6"/>
      <c r="B24" s="23">
        <v>14</v>
      </c>
      <c r="C24" s="15" t="s">
        <v>412</v>
      </c>
      <c r="D24" s="53"/>
      <c r="E24" s="53"/>
      <c r="F24" s="53"/>
      <c r="G24" s="53"/>
      <c r="H24" s="53"/>
      <c r="I24" s="53"/>
      <c r="J24" s="53"/>
      <c r="K24" s="44"/>
    </row>
    <row r="25" spans="1:11" x14ac:dyDescent="0.25">
      <c r="A25" s="6"/>
      <c r="B25" s="23">
        <v>15</v>
      </c>
      <c r="C25" s="15" t="s">
        <v>413</v>
      </c>
      <c r="D25" s="51">
        <v>0</v>
      </c>
      <c r="E25" s="51">
        <v>992082.18416999991</v>
      </c>
      <c r="F25" s="51">
        <v>0</v>
      </c>
      <c r="G25" s="51">
        <v>0</v>
      </c>
      <c r="H25" s="51">
        <v>0</v>
      </c>
      <c r="I25" s="51">
        <v>0</v>
      </c>
      <c r="J25" s="51">
        <f t="shared" si="0"/>
        <v>992082.18416999991</v>
      </c>
      <c r="K25" s="47" t="s">
        <v>468</v>
      </c>
    </row>
    <row r="26" spans="1:11" s="30" customFormat="1" x14ac:dyDescent="0.25">
      <c r="A26" s="6"/>
      <c r="B26" s="40">
        <v>16</v>
      </c>
      <c r="C26" s="41" t="s">
        <v>414</v>
      </c>
      <c r="D26" s="53"/>
      <c r="E26" s="53"/>
      <c r="F26" s="53"/>
      <c r="G26" s="53"/>
      <c r="H26" s="53"/>
      <c r="I26" s="53"/>
      <c r="J26" s="53"/>
    </row>
    <row r="27" spans="1:11" s="30" customFormat="1" x14ac:dyDescent="0.25">
      <c r="A27" s="6"/>
      <c r="B27" s="40">
        <v>17</v>
      </c>
      <c r="C27" s="41" t="s">
        <v>367</v>
      </c>
      <c r="D27" s="53">
        <f>SUM(D12:D14,D16:D17,D19:D25)</f>
        <v>467515.27132999996</v>
      </c>
      <c r="E27" s="53">
        <f t="shared" ref="E27:I27" si="1">SUM(E12:E14,E16:E17,E19:E25)</f>
        <v>41197779.000120014</v>
      </c>
      <c r="F27" s="53">
        <f t="shared" si="1"/>
        <v>439997.46659000008</v>
      </c>
      <c r="G27" s="53">
        <f t="shared" si="1"/>
        <v>0</v>
      </c>
      <c r="H27" s="53">
        <f t="shared" si="1"/>
        <v>469424.57599440007</v>
      </c>
      <c r="I27" s="53">
        <f t="shared" si="1"/>
        <v>128423.17480799687</v>
      </c>
      <c r="J27" s="53">
        <f>D27+E27-F27-G27-H27</f>
        <v>40755872.228865609</v>
      </c>
      <c r="K27" s="44"/>
    </row>
    <row r="28" spans="1:11" x14ac:dyDescent="0.25">
      <c r="A28" s="6"/>
      <c r="B28" s="42">
        <v>18</v>
      </c>
      <c r="C28" s="13" t="s">
        <v>463</v>
      </c>
      <c r="D28" s="53"/>
      <c r="E28" s="53"/>
      <c r="F28" s="53"/>
      <c r="G28" s="53"/>
      <c r="H28" s="53"/>
      <c r="I28" s="53"/>
      <c r="J28" s="53"/>
    </row>
    <row r="29" spans="1:11" x14ac:dyDescent="0.25">
      <c r="A29" s="6"/>
      <c r="B29" s="42">
        <v>19</v>
      </c>
      <c r="C29" s="14" t="s">
        <v>464</v>
      </c>
      <c r="D29" s="53"/>
      <c r="E29" s="53"/>
      <c r="F29" s="53"/>
      <c r="G29" s="53"/>
      <c r="H29" s="53"/>
      <c r="I29" s="53"/>
      <c r="J29" s="53"/>
    </row>
    <row r="30" spans="1:11" x14ac:dyDescent="0.25">
      <c r="A30" s="6"/>
      <c r="B30" s="42">
        <v>20</v>
      </c>
      <c r="C30" s="14" t="s">
        <v>465</v>
      </c>
      <c r="D30" s="53"/>
      <c r="E30" s="53"/>
      <c r="F30" s="53"/>
      <c r="G30" s="53"/>
      <c r="H30" s="53"/>
      <c r="I30" s="53"/>
      <c r="J30" s="53"/>
    </row>
    <row r="31" spans="1:11" x14ac:dyDescent="0.25">
      <c r="A31" s="6"/>
    </row>
    <row r="32" spans="1:11" x14ac:dyDescent="0.25">
      <c r="A32" s="6"/>
      <c r="C32" s="48" t="s">
        <v>469</v>
      </c>
      <c r="E32" s="43"/>
    </row>
    <row r="33" spans="1:9" x14ac:dyDescent="0.25">
      <c r="A33" s="6"/>
    </row>
    <row r="34" spans="1:9" x14ac:dyDescent="0.25">
      <c r="A34" s="6"/>
    </row>
    <row r="35" spans="1:9" x14ac:dyDescent="0.25">
      <c r="A35" s="6"/>
    </row>
    <row r="36" spans="1:9" x14ac:dyDescent="0.25">
      <c r="A36" s="6"/>
    </row>
    <row r="37" spans="1:9" x14ac:dyDescent="0.25">
      <c r="A37" s="6"/>
    </row>
    <row r="38" spans="1:9" x14ac:dyDescent="0.25">
      <c r="A38" s="6"/>
    </row>
    <row r="39" spans="1:9" x14ac:dyDescent="0.25">
      <c r="A39" s="6"/>
    </row>
    <row r="40" spans="1:9" x14ac:dyDescent="0.25">
      <c r="A40" s="6"/>
    </row>
    <row r="41" spans="1:9" x14ac:dyDescent="0.25">
      <c r="A41" s="6"/>
    </row>
    <row r="42" spans="1:9" x14ac:dyDescent="0.25">
      <c r="A42" s="6"/>
    </row>
    <row r="43" spans="1:9" x14ac:dyDescent="0.25">
      <c r="A43" s="6"/>
    </row>
    <row r="44" spans="1:9" x14ac:dyDescent="0.25">
      <c r="A44" s="6"/>
    </row>
    <row r="45" spans="1:9" x14ac:dyDescent="0.25">
      <c r="A45" s="6"/>
      <c r="H45" s="44"/>
    </row>
    <row r="46" spans="1:9" x14ac:dyDescent="0.25">
      <c r="A46" s="6"/>
      <c r="H46" s="49"/>
    </row>
    <row r="47" spans="1:9" x14ac:dyDescent="0.25">
      <c r="A47" s="6"/>
      <c r="H47" s="44"/>
      <c r="I47" s="44"/>
    </row>
    <row r="48" spans="1:9" x14ac:dyDescent="0.25">
      <c r="A48" s="6"/>
    </row>
    <row r="49" spans="1:1" x14ac:dyDescent="0.25">
      <c r="A49" s="6"/>
    </row>
    <row r="50" spans="1:1" x14ac:dyDescent="0.25">
      <c r="A50" s="6"/>
    </row>
    <row r="51" spans="1:1" x14ac:dyDescent="0.25">
      <c r="A51" s="6"/>
    </row>
    <row r="52" spans="1:1" x14ac:dyDescent="0.25">
      <c r="A52" s="6"/>
    </row>
    <row r="53" spans="1:1" x14ac:dyDescent="0.25">
      <c r="A53" s="6"/>
    </row>
    <row r="54" spans="1:1" x14ac:dyDescent="0.25">
      <c r="A54" s="6"/>
    </row>
    <row r="55" spans="1:1" x14ac:dyDescent="0.25">
      <c r="A55" s="6"/>
    </row>
    <row r="56" spans="1:1" x14ac:dyDescent="0.25">
      <c r="A56" s="6"/>
    </row>
    <row r="57" spans="1:1" x14ac:dyDescent="0.25">
      <c r="A57" s="6"/>
    </row>
    <row r="58" spans="1:1" x14ac:dyDescent="0.25">
      <c r="A58" s="6"/>
    </row>
    <row r="59" spans="1:1" x14ac:dyDescent="0.25">
      <c r="A59" s="6"/>
    </row>
    <row r="60" spans="1:1" x14ac:dyDescent="0.25">
      <c r="A60" s="6"/>
    </row>
    <row r="61" spans="1:1" x14ac:dyDescent="0.25">
      <c r="A61" s="6"/>
    </row>
    <row r="62" spans="1:1" x14ac:dyDescent="0.25">
      <c r="A62" s="6"/>
    </row>
    <row r="69" spans="1:1" x14ac:dyDescent="0.25">
      <c r="A69" s="19"/>
    </row>
    <row r="70" spans="1:1" x14ac:dyDescent="0.25">
      <c r="A70" s="19"/>
    </row>
    <row r="71" spans="1:1" x14ac:dyDescent="0.25">
      <c r="A71" s="20"/>
    </row>
    <row r="72" spans="1:1" x14ac:dyDescent="0.25">
      <c r="A72" s="6"/>
    </row>
    <row r="73" spans="1:1" x14ac:dyDescent="0.25">
      <c r="A73" s="6"/>
    </row>
    <row r="74" spans="1:1" x14ac:dyDescent="0.25">
      <c r="A74" s="6"/>
    </row>
    <row r="75" spans="1:1" x14ac:dyDescent="0.25">
      <c r="A75" s="6"/>
    </row>
    <row r="76" spans="1:1" x14ac:dyDescent="0.25">
      <c r="A76" s="6"/>
    </row>
    <row r="77" spans="1:1" x14ac:dyDescent="0.25">
      <c r="A77" s="6"/>
    </row>
    <row r="78" spans="1:1" x14ac:dyDescent="0.25">
      <c r="A78" s="6"/>
    </row>
    <row r="79" spans="1:1" x14ac:dyDescent="0.25">
      <c r="A79" s="6"/>
    </row>
    <row r="80" spans="1:1" x14ac:dyDescent="0.25">
      <c r="A80" s="21"/>
    </row>
    <row r="81" spans="1:1" x14ac:dyDescent="0.25">
      <c r="A81" s="21"/>
    </row>
    <row r="82" spans="1:1" x14ac:dyDescent="0.25">
      <c r="A82" s="21"/>
    </row>
    <row r="83" spans="1:1" x14ac:dyDescent="0.25">
      <c r="A83" s="21"/>
    </row>
    <row r="84" spans="1:1" x14ac:dyDescent="0.25">
      <c r="A84" s="21"/>
    </row>
    <row r="85" spans="1:1" x14ac:dyDescent="0.25">
      <c r="A85" s="21"/>
    </row>
    <row r="86" spans="1:1" x14ac:dyDescent="0.25">
      <c r="A86" s="21"/>
    </row>
    <row r="87" spans="1:1" x14ac:dyDescent="0.25">
      <c r="A87" s="21"/>
    </row>
  </sheetData>
  <mergeCells count="10">
    <mergeCell ref="J9:J10"/>
    <mergeCell ref="B10:C10"/>
    <mergeCell ref="B3:H3"/>
    <mergeCell ref="D8:E8"/>
    <mergeCell ref="F8:F10"/>
    <mergeCell ref="G8:G10"/>
    <mergeCell ref="H8:H10"/>
    <mergeCell ref="I8:I10"/>
    <mergeCell ref="D9:D10"/>
    <mergeCell ref="E9:E10"/>
  </mergeCells>
  <pageMargins left="0.7" right="0.7" top="0.75" bottom="0.75" header="0.3" footer="0.3"/>
  <pageSetup paperSize="9" scale="63"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9">
    <tabColor rgb="FFFFFF00"/>
  </sheetPr>
  <dimension ref="A1:K87"/>
  <sheetViews>
    <sheetView workbookViewId="0"/>
  </sheetViews>
  <sheetFormatPr defaultColWidth="11.42578125" defaultRowHeight="15" x14ac:dyDescent="0.25"/>
  <cols>
    <col min="1" max="1" width="5.28515625" style="18" customWidth="1"/>
    <col min="2" max="2" width="4.140625" style="8" customWidth="1"/>
    <col min="3" max="3" width="35.7109375" style="8" customWidth="1"/>
    <col min="4" max="4" width="11.5703125" style="8" bestFit="1" customWidth="1"/>
    <col min="5" max="5" width="12.5703125" style="8" bestFit="1" customWidth="1"/>
    <col min="6" max="10" width="12.140625" style="8" customWidth="1"/>
    <col min="11" max="11" width="13.28515625" style="8" customWidth="1"/>
    <col min="12" max="16384" width="11.42578125" style="8"/>
  </cols>
  <sheetData>
    <row r="1" spans="1:11" s="4" customFormat="1" ht="11.25" customHeight="1" x14ac:dyDescent="0.2">
      <c r="A1" s="1"/>
      <c r="B1" s="1"/>
      <c r="C1" s="1"/>
      <c r="D1" s="2"/>
      <c r="E1" s="2"/>
      <c r="F1" s="3"/>
      <c r="G1" s="3"/>
      <c r="H1" s="3"/>
    </row>
    <row r="2" spans="1:11" s="4" customFormat="1" ht="5.25" customHeight="1" x14ac:dyDescent="0.2">
      <c r="A2" s="1"/>
      <c r="B2" s="1"/>
      <c r="C2" s="1"/>
      <c r="D2" s="2"/>
      <c r="E2" s="2"/>
      <c r="F2" s="3"/>
      <c r="G2" s="3"/>
      <c r="H2" s="3"/>
    </row>
    <row r="3" spans="1:11" s="6" customFormat="1" ht="12.75" customHeight="1" x14ac:dyDescent="0.25">
      <c r="A3" s="5"/>
      <c r="B3" s="448"/>
      <c r="C3" s="448"/>
      <c r="D3" s="448"/>
      <c r="E3" s="448"/>
      <c r="F3" s="448"/>
      <c r="G3" s="448"/>
      <c r="H3" s="448"/>
    </row>
    <row r="4" spans="1:11" s="4" customFormat="1" ht="5.0999999999999996" customHeight="1" x14ac:dyDescent="0.2">
      <c r="A4" s="1"/>
      <c r="B4" s="1"/>
      <c r="C4" s="1"/>
      <c r="D4" s="2"/>
      <c r="E4" s="2"/>
      <c r="F4" s="3"/>
      <c r="G4" s="3"/>
      <c r="H4" s="3"/>
      <c r="J4" s="1"/>
      <c r="K4" s="1"/>
    </row>
    <row r="5" spans="1:11" ht="15.75" x14ac:dyDescent="0.25">
      <c r="A5" s="7"/>
      <c r="B5" s="50" t="s">
        <v>446</v>
      </c>
    </row>
    <row r="6" spans="1:11" ht="11.25" customHeight="1" x14ac:dyDescent="0.25">
      <c r="A6" s="9"/>
      <c r="B6" s="10"/>
      <c r="C6" s="10"/>
      <c r="D6" s="10"/>
      <c r="E6" s="10"/>
      <c r="F6" s="10"/>
      <c r="G6" s="10"/>
      <c r="H6" s="10"/>
      <c r="I6" s="10"/>
      <c r="J6" s="10"/>
    </row>
    <row r="7" spans="1:11" ht="11.25" customHeight="1" x14ac:dyDescent="0.25">
      <c r="A7" s="9"/>
      <c r="B7" s="32"/>
      <c r="C7" s="33"/>
      <c r="D7" s="34" t="s">
        <v>447</v>
      </c>
      <c r="E7" s="35" t="s">
        <v>448</v>
      </c>
      <c r="F7" s="35" t="s">
        <v>449</v>
      </c>
      <c r="G7" s="35" t="s">
        <v>450</v>
      </c>
      <c r="H7" s="35" t="s">
        <v>451</v>
      </c>
      <c r="I7" s="35" t="s">
        <v>452</v>
      </c>
      <c r="J7" s="36" t="s">
        <v>453</v>
      </c>
    </row>
    <row r="8" spans="1:11" ht="11.25" customHeight="1" x14ac:dyDescent="0.25">
      <c r="A8" s="6"/>
      <c r="B8" s="32"/>
      <c r="C8" s="33"/>
      <c r="D8" s="476" t="s">
        <v>454</v>
      </c>
      <c r="E8" s="477"/>
      <c r="F8" s="478" t="s">
        <v>455</v>
      </c>
      <c r="G8" s="478" t="s">
        <v>456</v>
      </c>
      <c r="H8" s="478" t="s">
        <v>457</v>
      </c>
      <c r="I8" s="478" t="s">
        <v>458</v>
      </c>
      <c r="J8" s="37" t="s">
        <v>459</v>
      </c>
    </row>
    <row r="9" spans="1:11" ht="24" customHeight="1" x14ac:dyDescent="0.25">
      <c r="A9" s="6"/>
      <c r="B9" s="38"/>
      <c r="C9" s="39"/>
      <c r="D9" s="480" t="s">
        <v>460</v>
      </c>
      <c r="E9" s="482" t="s">
        <v>461</v>
      </c>
      <c r="F9" s="479"/>
      <c r="G9" s="479"/>
      <c r="H9" s="479"/>
      <c r="I9" s="479"/>
      <c r="J9" s="472" t="s">
        <v>462</v>
      </c>
    </row>
    <row r="10" spans="1:11" x14ac:dyDescent="0.25">
      <c r="A10" s="6"/>
      <c r="B10" s="474" t="s">
        <v>466</v>
      </c>
      <c r="C10" s="475"/>
      <c r="D10" s="481"/>
      <c r="E10" s="483"/>
      <c r="F10" s="479"/>
      <c r="G10" s="479"/>
      <c r="H10" s="479"/>
      <c r="I10" s="479"/>
      <c r="J10" s="473"/>
    </row>
    <row r="11" spans="1:11" x14ac:dyDescent="0.25">
      <c r="A11" s="6"/>
      <c r="B11" s="23">
        <v>1</v>
      </c>
      <c r="C11" s="24" t="s">
        <v>151</v>
      </c>
      <c r="D11" s="29"/>
      <c r="E11" s="29"/>
      <c r="F11" s="29"/>
      <c r="G11" s="29"/>
      <c r="H11" s="29"/>
      <c r="I11" s="29"/>
      <c r="J11" s="29"/>
    </row>
    <row r="12" spans="1:11" x14ac:dyDescent="0.25">
      <c r="A12" s="6"/>
      <c r="B12" s="23">
        <v>2</v>
      </c>
      <c r="C12" s="13" t="s">
        <v>403</v>
      </c>
      <c r="D12" s="29"/>
      <c r="E12" s="29"/>
      <c r="F12" s="29"/>
      <c r="G12" s="29"/>
      <c r="H12" s="29"/>
      <c r="I12" s="29"/>
      <c r="J12" s="29"/>
    </row>
    <row r="13" spans="1:11" x14ac:dyDescent="0.25">
      <c r="A13" s="6"/>
      <c r="B13" s="23">
        <v>3</v>
      </c>
      <c r="C13" s="14" t="s">
        <v>404</v>
      </c>
      <c r="D13" s="29"/>
      <c r="E13" s="29"/>
      <c r="F13" s="29"/>
      <c r="G13" s="29"/>
      <c r="H13" s="29"/>
      <c r="I13" s="29"/>
      <c r="J13" s="29"/>
    </row>
    <row r="14" spans="1:11" x14ac:dyDescent="0.25">
      <c r="A14" s="6"/>
      <c r="B14" s="23">
        <v>4</v>
      </c>
      <c r="C14" s="14" t="s">
        <v>405</v>
      </c>
      <c r="D14" s="29"/>
      <c r="E14" s="29"/>
      <c r="F14" s="29"/>
      <c r="G14" s="29"/>
      <c r="H14" s="29"/>
      <c r="I14" s="29"/>
      <c r="J14" s="29"/>
    </row>
    <row r="15" spans="1:11" x14ac:dyDescent="0.25">
      <c r="A15" s="6"/>
      <c r="B15" s="23">
        <v>5</v>
      </c>
      <c r="C15" s="15" t="s">
        <v>406</v>
      </c>
      <c r="D15" s="29"/>
      <c r="E15" s="29"/>
      <c r="F15" s="29"/>
      <c r="G15" s="29"/>
      <c r="H15" s="29"/>
      <c r="I15" s="29"/>
      <c r="J15" s="29"/>
    </row>
    <row r="16" spans="1:11" x14ac:dyDescent="0.25">
      <c r="A16" s="6"/>
      <c r="B16" s="23">
        <v>6</v>
      </c>
      <c r="C16" s="14" t="s">
        <v>407</v>
      </c>
      <c r="D16" s="29"/>
      <c r="E16" s="29"/>
      <c r="F16" s="29"/>
      <c r="G16" s="29"/>
      <c r="H16" s="29"/>
      <c r="I16" s="29"/>
      <c r="J16" s="29"/>
    </row>
    <row r="17" spans="1:11" x14ac:dyDescent="0.25">
      <c r="A17" s="6"/>
      <c r="B17" s="23">
        <v>7</v>
      </c>
      <c r="C17" s="14" t="s">
        <v>408</v>
      </c>
      <c r="D17" s="51"/>
      <c r="E17" s="51"/>
      <c r="F17" s="51"/>
      <c r="G17" s="51"/>
      <c r="H17" s="51"/>
      <c r="I17" s="51"/>
      <c r="J17" s="51"/>
      <c r="K17" s="44"/>
    </row>
    <row r="18" spans="1:11" x14ac:dyDescent="0.25">
      <c r="A18" s="6"/>
      <c r="B18" s="23">
        <v>8</v>
      </c>
      <c r="C18" s="16" t="s">
        <v>409</v>
      </c>
      <c r="D18" s="53"/>
      <c r="E18" s="53"/>
      <c r="F18" s="53"/>
      <c r="G18" s="53"/>
      <c r="H18" s="53"/>
      <c r="I18" s="53"/>
      <c r="J18" s="53"/>
    </row>
    <row r="19" spans="1:11" x14ac:dyDescent="0.25">
      <c r="A19" s="6"/>
      <c r="B19" s="23">
        <v>9</v>
      </c>
      <c r="C19" s="15" t="s">
        <v>410</v>
      </c>
      <c r="D19" s="51">
        <v>0</v>
      </c>
      <c r="E19" s="51">
        <v>52.303510000000003</v>
      </c>
      <c r="F19" s="51">
        <v>0</v>
      </c>
      <c r="G19" s="51">
        <v>0</v>
      </c>
      <c r="H19" s="51">
        <v>0</v>
      </c>
      <c r="I19" s="51">
        <v>0</v>
      </c>
      <c r="J19" s="51">
        <f t="shared" ref="J19:J25" si="0">D19+E19-F19-G19-H19</f>
        <v>52.303510000000003</v>
      </c>
      <c r="K19" s="44"/>
    </row>
    <row r="20" spans="1:11" x14ac:dyDescent="0.25">
      <c r="A20" s="6"/>
      <c r="B20" s="23">
        <v>10</v>
      </c>
      <c r="C20" s="15" t="s">
        <v>150</v>
      </c>
      <c r="D20" s="51">
        <v>0</v>
      </c>
      <c r="E20" s="51">
        <v>0</v>
      </c>
      <c r="F20" s="51">
        <v>0</v>
      </c>
      <c r="G20" s="51">
        <v>0</v>
      </c>
      <c r="H20" s="51">
        <v>0</v>
      </c>
      <c r="I20" s="51">
        <v>0</v>
      </c>
      <c r="J20" s="51">
        <f t="shared" si="0"/>
        <v>0</v>
      </c>
      <c r="K20" s="44"/>
    </row>
    <row r="21" spans="1:11" x14ac:dyDescent="0.25">
      <c r="A21" s="6"/>
      <c r="B21" s="23">
        <v>11</v>
      </c>
      <c r="C21" s="15" t="s">
        <v>151</v>
      </c>
      <c r="D21" s="51">
        <v>2063.9265700000001</v>
      </c>
      <c r="E21" s="51">
        <v>879064.99558917468</v>
      </c>
      <c r="F21" s="51">
        <v>1561.9454030639733</v>
      </c>
      <c r="G21" s="51">
        <v>0</v>
      </c>
      <c r="H21" s="51">
        <v>813.94448</v>
      </c>
      <c r="I21" s="51">
        <v>80.13275999999999</v>
      </c>
      <c r="J21" s="51">
        <f t="shared" si="0"/>
        <v>878753.03227611072</v>
      </c>
      <c r="K21" s="44"/>
    </row>
    <row r="22" spans="1:11" x14ac:dyDescent="0.25">
      <c r="A22" s="6"/>
      <c r="B22" s="23">
        <v>12</v>
      </c>
      <c r="C22" s="15" t="s">
        <v>406</v>
      </c>
      <c r="D22" s="51">
        <v>468327.02172000002</v>
      </c>
      <c r="E22" s="51">
        <v>31161002.72037825</v>
      </c>
      <c r="F22" s="51">
        <v>268160.92270832899</v>
      </c>
      <c r="G22" s="51">
        <v>0</v>
      </c>
      <c r="H22" s="51">
        <v>366580.170169672</v>
      </c>
      <c r="I22" s="51">
        <v>125764.28230809068</v>
      </c>
      <c r="J22" s="51">
        <f t="shared" si="0"/>
        <v>30994588.649220251</v>
      </c>
      <c r="K22" s="44"/>
    </row>
    <row r="23" spans="1:11" x14ac:dyDescent="0.25">
      <c r="A23" s="6"/>
      <c r="B23" s="23">
        <v>13</v>
      </c>
      <c r="C23" s="15" t="s">
        <v>467</v>
      </c>
      <c r="D23" s="53"/>
      <c r="E23" s="53"/>
      <c r="F23" s="53"/>
      <c r="G23" s="53"/>
      <c r="H23" s="53"/>
      <c r="I23" s="53"/>
      <c r="J23" s="53"/>
      <c r="K23" s="44"/>
    </row>
    <row r="24" spans="1:11" x14ac:dyDescent="0.25">
      <c r="A24" s="6"/>
      <c r="B24" s="23">
        <v>14</v>
      </c>
      <c r="C24" s="15" t="s">
        <v>412</v>
      </c>
      <c r="D24" s="53"/>
      <c r="E24" s="53"/>
      <c r="F24" s="53"/>
      <c r="G24" s="53"/>
      <c r="H24" s="53"/>
      <c r="I24" s="53"/>
      <c r="J24" s="53"/>
      <c r="K24" s="44"/>
    </row>
    <row r="25" spans="1:11" x14ac:dyDescent="0.25">
      <c r="A25" s="6"/>
      <c r="B25" s="23">
        <v>15</v>
      </c>
      <c r="C25" s="15" t="s">
        <v>413</v>
      </c>
      <c r="D25" s="51">
        <v>0</v>
      </c>
      <c r="E25" s="51">
        <v>902454.06898697489</v>
      </c>
      <c r="F25" s="51">
        <v>0</v>
      </c>
      <c r="G25" s="51">
        <v>0</v>
      </c>
      <c r="H25" s="51">
        <v>0</v>
      </c>
      <c r="I25" s="51">
        <v>0</v>
      </c>
      <c r="J25" s="51">
        <f t="shared" si="0"/>
        <v>902454.06898697489</v>
      </c>
      <c r="K25" s="47" t="s">
        <v>468</v>
      </c>
    </row>
    <row r="26" spans="1:11" s="30" customFormat="1" x14ac:dyDescent="0.25">
      <c r="A26" s="6"/>
      <c r="B26" s="40">
        <v>16</v>
      </c>
      <c r="C26" s="41" t="s">
        <v>414</v>
      </c>
      <c r="D26" s="53"/>
      <c r="E26" s="53"/>
      <c r="F26" s="53"/>
      <c r="G26" s="53"/>
      <c r="H26" s="53"/>
      <c r="I26" s="53"/>
      <c r="J26" s="53"/>
    </row>
    <row r="27" spans="1:11" s="30" customFormat="1" x14ac:dyDescent="0.25">
      <c r="A27" s="6"/>
      <c r="B27" s="40">
        <v>17</v>
      </c>
      <c r="C27" s="41" t="s">
        <v>367</v>
      </c>
      <c r="D27" s="53">
        <f>SUM(D12:D14,D16:D17,D19:D25)</f>
        <v>470390.94829000003</v>
      </c>
      <c r="E27" s="53">
        <f t="shared" ref="E27:I27" si="1">SUM(E12:E14,E16:E17,E19:E25)</f>
        <v>32942574.088464398</v>
      </c>
      <c r="F27" s="53">
        <f t="shared" si="1"/>
        <v>269722.86811139295</v>
      </c>
      <c r="G27" s="53">
        <f t="shared" si="1"/>
        <v>0</v>
      </c>
      <c r="H27" s="53">
        <f t="shared" si="1"/>
        <v>367394.114649672</v>
      </c>
      <c r="I27" s="53">
        <f t="shared" si="1"/>
        <v>125844.41506809068</v>
      </c>
      <c r="J27" s="53">
        <f>D27+E27-F27-G27-H27</f>
        <v>32775848.053993333</v>
      </c>
      <c r="K27" s="44"/>
    </row>
    <row r="28" spans="1:11" x14ac:dyDescent="0.25">
      <c r="A28" s="6"/>
      <c r="B28" s="42">
        <v>18</v>
      </c>
      <c r="C28" s="13" t="s">
        <v>463</v>
      </c>
      <c r="D28" s="53"/>
      <c r="E28" s="53"/>
      <c r="F28" s="53"/>
      <c r="G28" s="53"/>
      <c r="H28" s="53"/>
      <c r="I28" s="53"/>
      <c r="J28" s="53"/>
    </row>
    <row r="29" spans="1:11" x14ac:dyDescent="0.25">
      <c r="A29" s="6"/>
      <c r="B29" s="42">
        <v>19</v>
      </c>
      <c r="C29" s="14" t="s">
        <v>464</v>
      </c>
      <c r="D29" s="53"/>
      <c r="E29" s="53"/>
      <c r="F29" s="53"/>
      <c r="G29" s="53"/>
      <c r="H29" s="53"/>
      <c r="I29" s="53"/>
      <c r="J29" s="53"/>
    </row>
    <row r="30" spans="1:11" x14ac:dyDescent="0.25">
      <c r="A30" s="6"/>
      <c r="B30" s="42">
        <v>20</v>
      </c>
      <c r="C30" s="14" t="s">
        <v>465</v>
      </c>
      <c r="D30" s="53"/>
      <c r="E30" s="53"/>
      <c r="F30" s="53"/>
      <c r="G30" s="53"/>
      <c r="H30" s="53"/>
      <c r="I30" s="53"/>
      <c r="J30" s="53"/>
    </row>
    <row r="31" spans="1:11" x14ac:dyDescent="0.25">
      <c r="A31" s="6"/>
    </row>
    <row r="32" spans="1:11" x14ac:dyDescent="0.25">
      <c r="A32" s="6"/>
      <c r="C32" s="48" t="s">
        <v>469</v>
      </c>
      <c r="E32" s="43"/>
    </row>
    <row r="33" spans="1:9" x14ac:dyDescent="0.25">
      <c r="A33" s="6"/>
    </row>
    <row r="34" spans="1:9" x14ac:dyDescent="0.25">
      <c r="A34" s="6"/>
    </row>
    <row r="35" spans="1:9" x14ac:dyDescent="0.25">
      <c r="A35" s="6"/>
    </row>
    <row r="36" spans="1:9" x14ac:dyDescent="0.25">
      <c r="A36" s="6"/>
    </row>
    <row r="37" spans="1:9" x14ac:dyDescent="0.25">
      <c r="A37" s="6"/>
    </row>
    <row r="38" spans="1:9" x14ac:dyDescent="0.25">
      <c r="A38" s="6"/>
    </row>
    <row r="39" spans="1:9" x14ac:dyDescent="0.25">
      <c r="A39" s="6"/>
    </row>
    <row r="40" spans="1:9" x14ac:dyDescent="0.25">
      <c r="A40" s="6"/>
    </row>
    <row r="41" spans="1:9" x14ac:dyDescent="0.25">
      <c r="A41" s="6"/>
    </row>
    <row r="42" spans="1:9" x14ac:dyDescent="0.25">
      <c r="A42" s="6"/>
    </row>
    <row r="43" spans="1:9" x14ac:dyDescent="0.25">
      <c r="A43" s="6"/>
    </row>
    <row r="44" spans="1:9" x14ac:dyDescent="0.25">
      <c r="A44" s="6"/>
    </row>
    <row r="45" spans="1:9" x14ac:dyDescent="0.25">
      <c r="A45" s="6"/>
      <c r="H45" s="44"/>
    </row>
    <row r="46" spans="1:9" x14ac:dyDescent="0.25">
      <c r="A46" s="6"/>
      <c r="H46" s="49"/>
    </row>
    <row r="47" spans="1:9" x14ac:dyDescent="0.25">
      <c r="A47" s="6"/>
      <c r="H47" s="44"/>
      <c r="I47" s="44"/>
    </row>
    <row r="48" spans="1:9" x14ac:dyDescent="0.25">
      <c r="A48" s="6"/>
    </row>
    <row r="49" spans="1:1" x14ac:dyDescent="0.25">
      <c r="A49" s="6"/>
    </row>
    <row r="50" spans="1:1" x14ac:dyDescent="0.25">
      <c r="A50" s="6"/>
    </row>
    <row r="51" spans="1:1" x14ac:dyDescent="0.25">
      <c r="A51" s="6"/>
    </row>
    <row r="52" spans="1:1" x14ac:dyDescent="0.25">
      <c r="A52" s="6"/>
    </row>
    <row r="53" spans="1:1" x14ac:dyDescent="0.25">
      <c r="A53" s="6"/>
    </row>
    <row r="54" spans="1:1" x14ac:dyDescent="0.25">
      <c r="A54" s="6"/>
    </row>
    <row r="55" spans="1:1" x14ac:dyDescent="0.25">
      <c r="A55" s="6"/>
    </row>
    <row r="56" spans="1:1" x14ac:dyDescent="0.25">
      <c r="A56" s="6"/>
    </row>
    <row r="57" spans="1:1" x14ac:dyDescent="0.25">
      <c r="A57" s="6"/>
    </row>
    <row r="58" spans="1:1" x14ac:dyDescent="0.25">
      <c r="A58" s="6"/>
    </row>
    <row r="59" spans="1:1" x14ac:dyDescent="0.25">
      <c r="A59" s="6"/>
    </row>
    <row r="60" spans="1:1" x14ac:dyDescent="0.25">
      <c r="A60" s="6"/>
    </row>
    <row r="61" spans="1:1" x14ac:dyDescent="0.25">
      <c r="A61" s="6"/>
    </row>
    <row r="62" spans="1:1" x14ac:dyDescent="0.25">
      <c r="A62" s="6"/>
    </row>
    <row r="69" spans="1:1" x14ac:dyDescent="0.25">
      <c r="A69" s="19"/>
    </row>
    <row r="70" spans="1:1" x14ac:dyDescent="0.25">
      <c r="A70" s="19"/>
    </row>
    <row r="71" spans="1:1" x14ac:dyDescent="0.25">
      <c r="A71" s="20"/>
    </row>
    <row r="72" spans="1:1" x14ac:dyDescent="0.25">
      <c r="A72" s="6"/>
    </row>
    <row r="73" spans="1:1" x14ac:dyDescent="0.25">
      <c r="A73" s="6"/>
    </row>
    <row r="74" spans="1:1" x14ac:dyDescent="0.25">
      <c r="A74" s="6"/>
    </row>
    <row r="75" spans="1:1" x14ac:dyDescent="0.25">
      <c r="A75" s="6"/>
    </row>
    <row r="76" spans="1:1" x14ac:dyDescent="0.25">
      <c r="A76" s="6"/>
    </row>
    <row r="77" spans="1:1" x14ac:dyDescent="0.25">
      <c r="A77" s="6"/>
    </row>
    <row r="78" spans="1:1" x14ac:dyDescent="0.25">
      <c r="A78" s="6"/>
    </row>
    <row r="79" spans="1:1" x14ac:dyDescent="0.25">
      <c r="A79" s="6"/>
    </row>
    <row r="80" spans="1:1" x14ac:dyDescent="0.25">
      <c r="A80" s="21"/>
    </row>
    <row r="81" spans="1:1" x14ac:dyDescent="0.25">
      <c r="A81" s="21"/>
    </row>
    <row r="82" spans="1:1" x14ac:dyDescent="0.25">
      <c r="A82" s="21"/>
    </row>
    <row r="83" spans="1:1" x14ac:dyDescent="0.25">
      <c r="A83" s="21"/>
    </row>
    <row r="84" spans="1:1" x14ac:dyDescent="0.25">
      <c r="A84" s="21"/>
    </row>
    <row r="85" spans="1:1" x14ac:dyDescent="0.25">
      <c r="A85" s="21"/>
    </row>
    <row r="86" spans="1:1" x14ac:dyDescent="0.25">
      <c r="A86" s="21"/>
    </row>
    <row r="87" spans="1:1" x14ac:dyDescent="0.25">
      <c r="A87" s="21"/>
    </row>
  </sheetData>
  <mergeCells count="10">
    <mergeCell ref="J9:J10"/>
    <mergeCell ref="B10:C10"/>
    <mergeCell ref="B3:H3"/>
    <mergeCell ref="D8:E8"/>
    <mergeCell ref="F8:F10"/>
    <mergeCell ref="G8:G10"/>
    <mergeCell ref="H8:H10"/>
    <mergeCell ref="I8:I10"/>
    <mergeCell ref="D9:D10"/>
    <mergeCell ref="E9:E10"/>
  </mergeCells>
  <pageMargins left="0.7" right="0.7" top="0.75" bottom="0.75" header="0.3" footer="0.3"/>
  <pageSetup paperSize="9" scale="63"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0">
    <tabColor rgb="FFFFFF00"/>
  </sheetPr>
  <dimension ref="A1:K87"/>
  <sheetViews>
    <sheetView workbookViewId="0"/>
  </sheetViews>
  <sheetFormatPr defaultColWidth="11.42578125" defaultRowHeight="15" x14ac:dyDescent="0.25"/>
  <cols>
    <col min="1" max="1" width="5.28515625" style="18" customWidth="1"/>
    <col min="2" max="2" width="4.140625" style="8" customWidth="1"/>
    <col min="3" max="3" width="35.7109375" style="8" customWidth="1"/>
    <col min="4" max="4" width="11.5703125" style="8" bestFit="1" customWidth="1"/>
    <col min="5" max="5" width="12.5703125" style="8" bestFit="1" customWidth="1"/>
    <col min="6" max="10" width="12.140625" style="8" customWidth="1"/>
    <col min="11" max="11" width="13.28515625" style="8" customWidth="1"/>
    <col min="12" max="16384" width="11.42578125" style="8"/>
  </cols>
  <sheetData>
    <row r="1" spans="1:11" s="4" customFormat="1" ht="11.25" customHeight="1" x14ac:dyDescent="0.2">
      <c r="A1" s="1"/>
      <c r="B1" s="1"/>
      <c r="C1" s="1"/>
      <c r="D1" s="2"/>
      <c r="E1" s="2"/>
      <c r="F1" s="3"/>
      <c r="G1" s="3"/>
      <c r="H1" s="3"/>
    </row>
    <row r="2" spans="1:11" s="4" customFormat="1" ht="5.25" customHeight="1" x14ac:dyDescent="0.2">
      <c r="A2" s="1"/>
      <c r="B2" s="1"/>
      <c r="C2" s="1"/>
      <c r="D2" s="2"/>
      <c r="E2" s="2"/>
      <c r="F2" s="3"/>
      <c r="G2" s="3"/>
      <c r="H2" s="3"/>
    </row>
    <row r="3" spans="1:11" s="6" customFormat="1" ht="12.75" customHeight="1" x14ac:dyDescent="0.25">
      <c r="A3" s="5"/>
      <c r="B3" s="448"/>
      <c r="C3" s="448"/>
      <c r="D3" s="448"/>
      <c r="E3" s="448"/>
      <c r="F3" s="448"/>
      <c r="G3" s="448"/>
      <c r="H3" s="448"/>
    </row>
    <row r="4" spans="1:11" s="4" customFormat="1" ht="5.0999999999999996" customHeight="1" x14ac:dyDescent="0.2">
      <c r="A4" s="1"/>
      <c r="B4" s="1"/>
      <c r="C4" s="1"/>
      <c r="D4" s="2"/>
      <c r="E4" s="2"/>
      <c r="F4" s="3"/>
      <c r="G4" s="3"/>
      <c r="H4" s="3"/>
      <c r="J4" s="1"/>
      <c r="K4" s="1"/>
    </row>
    <row r="5" spans="1:11" ht="15.75" x14ac:dyDescent="0.25">
      <c r="A5" s="7"/>
      <c r="B5" s="50" t="s">
        <v>446</v>
      </c>
    </row>
    <row r="6" spans="1:11" ht="11.25" customHeight="1" x14ac:dyDescent="0.25">
      <c r="A6" s="9"/>
      <c r="B6" s="10"/>
      <c r="C6" s="10"/>
      <c r="D6" s="10"/>
      <c r="E6" s="10"/>
      <c r="F6" s="10"/>
      <c r="G6" s="10"/>
      <c r="H6" s="10"/>
      <c r="I6" s="10"/>
      <c r="J6" s="10"/>
    </row>
    <row r="7" spans="1:11" ht="11.25" customHeight="1" x14ac:dyDescent="0.25">
      <c r="A7" s="9"/>
      <c r="B7" s="32"/>
      <c r="C7" s="33"/>
      <c r="D7" s="34" t="s">
        <v>447</v>
      </c>
      <c r="E7" s="35" t="s">
        <v>448</v>
      </c>
      <c r="F7" s="35" t="s">
        <v>449</v>
      </c>
      <c r="G7" s="35" t="s">
        <v>450</v>
      </c>
      <c r="H7" s="35" t="s">
        <v>451</v>
      </c>
      <c r="I7" s="35" t="s">
        <v>452</v>
      </c>
      <c r="J7" s="36" t="s">
        <v>453</v>
      </c>
    </row>
    <row r="8" spans="1:11" ht="11.25" customHeight="1" x14ac:dyDescent="0.25">
      <c r="A8" s="6"/>
      <c r="B8" s="32"/>
      <c r="C8" s="33"/>
      <c r="D8" s="476" t="s">
        <v>454</v>
      </c>
      <c r="E8" s="477"/>
      <c r="F8" s="478" t="s">
        <v>455</v>
      </c>
      <c r="G8" s="478" t="s">
        <v>456</v>
      </c>
      <c r="H8" s="478" t="s">
        <v>457</v>
      </c>
      <c r="I8" s="478" t="s">
        <v>458</v>
      </c>
      <c r="J8" s="37" t="s">
        <v>459</v>
      </c>
    </row>
    <row r="9" spans="1:11" ht="24" customHeight="1" x14ac:dyDescent="0.25">
      <c r="A9" s="6"/>
      <c r="B9" s="38"/>
      <c r="C9" s="39"/>
      <c r="D9" s="480" t="s">
        <v>460</v>
      </c>
      <c r="E9" s="482" t="s">
        <v>461</v>
      </c>
      <c r="F9" s="479"/>
      <c r="G9" s="479"/>
      <c r="H9" s="479"/>
      <c r="I9" s="479"/>
      <c r="J9" s="472" t="s">
        <v>462</v>
      </c>
    </row>
    <row r="10" spans="1:11" x14ac:dyDescent="0.25">
      <c r="A10" s="6"/>
      <c r="B10" s="474" t="s">
        <v>466</v>
      </c>
      <c r="C10" s="475"/>
      <c r="D10" s="481"/>
      <c r="E10" s="483"/>
      <c r="F10" s="479"/>
      <c r="G10" s="479"/>
      <c r="H10" s="479"/>
      <c r="I10" s="479"/>
      <c r="J10" s="473"/>
    </row>
    <row r="11" spans="1:11" x14ac:dyDescent="0.25">
      <c r="A11" s="6"/>
      <c r="B11" s="23">
        <v>1</v>
      </c>
      <c r="C11" s="24" t="s">
        <v>151</v>
      </c>
      <c r="D11" s="29"/>
      <c r="E11" s="29"/>
      <c r="F11" s="29"/>
      <c r="G11" s="29"/>
      <c r="H11" s="29"/>
      <c r="I11" s="29"/>
      <c r="J11" s="29"/>
    </row>
    <row r="12" spans="1:11" x14ac:dyDescent="0.25">
      <c r="A12" s="6"/>
      <c r="B12" s="23">
        <v>2</v>
      </c>
      <c r="C12" s="13" t="s">
        <v>403</v>
      </c>
      <c r="D12" s="29"/>
      <c r="E12" s="29"/>
      <c r="F12" s="29"/>
      <c r="G12" s="29"/>
      <c r="H12" s="29"/>
      <c r="I12" s="29"/>
      <c r="J12" s="29"/>
    </row>
    <row r="13" spans="1:11" x14ac:dyDescent="0.25">
      <c r="A13" s="6"/>
      <c r="B13" s="23">
        <v>3</v>
      </c>
      <c r="C13" s="14" t="s">
        <v>404</v>
      </c>
      <c r="D13" s="29"/>
      <c r="E13" s="29"/>
      <c r="F13" s="29"/>
      <c r="G13" s="29"/>
      <c r="H13" s="29"/>
      <c r="I13" s="29"/>
      <c r="J13" s="29"/>
    </row>
    <row r="14" spans="1:11" x14ac:dyDescent="0.25">
      <c r="A14" s="6"/>
      <c r="B14" s="23">
        <v>4</v>
      </c>
      <c r="C14" s="14" t="s">
        <v>405</v>
      </c>
      <c r="D14" s="29"/>
      <c r="E14" s="29"/>
      <c r="F14" s="29"/>
      <c r="G14" s="29"/>
      <c r="H14" s="29"/>
      <c r="I14" s="29"/>
      <c r="J14" s="29"/>
    </row>
    <row r="15" spans="1:11" x14ac:dyDescent="0.25">
      <c r="A15" s="6"/>
      <c r="B15" s="23">
        <v>5</v>
      </c>
      <c r="C15" s="15" t="s">
        <v>406</v>
      </c>
      <c r="D15" s="29"/>
      <c r="E15" s="29"/>
      <c r="F15" s="29"/>
      <c r="G15" s="29"/>
      <c r="H15" s="29"/>
      <c r="I15" s="29"/>
      <c r="J15" s="29"/>
    </row>
    <row r="16" spans="1:11" x14ac:dyDescent="0.25">
      <c r="A16" s="6"/>
      <c r="B16" s="23">
        <v>6</v>
      </c>
      <c r="C16" s="14" t="s">
        <v>407</v>
      </c>
      <c r="D16" s="29"/>
      <c r="E16" s="29"/>
      <c r="F16" s="29"/>
      <c r="G16" s="29"/>
      <c r="H16" s="29"/>
      <c r="I16" s="29"/>
      <c r="J16" s="29"/>
    </row>
    <row r="17" spans="1:11" x14ac:dyDescent="0.25">
      <c r="A17" s="6"/>
      <c r="B17" s="23">
        <v>7</v>
      </c>
      <c r="C17" s="14" t="s">
        <v>408</v>
      </c>
      <c r="D17" s="51">
        <v>133730.80997</v>
      </c>
      <c r="E17" s="51">
        <v>22261819.512440011</v>
      </c>
      <c r="F17" s="51">
        <v>250527.81259000013</v>
      </c>
      <c r="G17" s="51">
        <v>0</v>
      </c>
      <c r="H17" s="51">
        <v>40615.186249999999</v>
      </c>
      <c r="I17" s="51">
        <v>13657.07408</v>
      </c>
      <c r="J17" s="51">
        <f>D17+E17-F17-G17-H17</f>
        <v>22104407.323570009</v>
      </c>
      <c r="K17" s="44"/>
    </row>
    <row r="18" spans="1:11" x14ac:dyDescent="0.25">
      <c r="A18" s="6"/>
      <c r="B18" s="23">
        <v>8</v>
      </c>
      <c r="C18" s="16" t="s">
        <v>409</v>
      </c>
      <c r="D18" s="53"/>
      <c r="E18" s="53"/>
      <c r="F18" s="53"/>
      <c r="G18" s="53"/>
      <c r="H18" s="53"/>
      <c r="I18" s="53"/>
      <c r="J18" s="53"/>
    </row>
    <row r="19" spans="1:11" x14ac:dyDescent="0.25">
      <c r="A19" s="6"/>
      <c r="B19" s="23">
        <v>9</v>
      </c>
      <c r="C19" s="15" t="s">
        <v>410</v>
      </c>
      <c r="D19" s="51">
        <v>0</v>
      </c>
      <c r="E19" s="51">
        <v>1994.88724</v>
      </c>
      <c r="F19" s="51">
        <v>0</v>
      </c>
      <c r="G19" s="51">
        <v>0</v>
      </c>
      <c r="H19" s="51">
        <v>0</v>
      </c>
      <c r="I19" s="51">
        <v>0</v>
      </c>
      <c r="J19" s="51">
        <f t="shared" ref="J19:J25" si="0">D19+E19-F19-G19-H19</f>
        <v>1994.88724</v>
      </c>
      <c r="K19" s="44"/>
    </row>
    <row r="20" spans="1:11" x14ac:dyDescent="0.25">
      <c r="A20" s="6"/>
      <c r="B20" s="23">
        <v>10</v>
      </c>
      <c r="C20" s="15" t="s">
        <v>150</v>
      </c>
      <c r="D20" s="51">
        <v>0</v>
      </c>
      <c r="E20" s="51">
        <v>280770.31355000002</v>
      </c>
      <c r="F20" s="51">
        <v>0</v>
      </c>
      <c r="G20" s="51">
        <v>0</v>
      </c>
      <c r="H20" s="51">
        <v>0</v>
      </c>
      <c r="I20" s="51">
        <v>0</v>
      </c>
      <c r="J20" s="51">
        <f t="shared" si="0"/>
        <v>280770.31355000002</v>
      </c>
      <c r="K20" s="44"/>
    </row>
    <row r="21" spans="1:11" x14ac:dyDescent="0.25">
      <c r="A21" s="6"/>
      <c r="B21" s="23">
        <v>11</v>
      </c>
      <c r="C21" s="15" t="s">
        <v>151</v>
      </c>
      <c r="D21" s="51">
        <v>5309.1645699999999</v>
      </c>
      <c r="E21" s="51">
        <v>4020122.1020164518</v>
      </c>
      <c r="F21" s="51">
        <v>57582.922928604872</v>
      </c>
      <c r="G21" s="51">
        <v>0</v>
      </c>
      <c r="H21" s="51">
        <v>85.707959999999986</v>
      </c>
      <c r="I21" s="51">
        <v>0</v>
      </c>
      <c r="J21" s="51">
        <f t="shared" si="0"/>
        <v>3967762.6356978472</v>
      </c>
      <c r="K21" s="44"/>
    </row>
    <row r="22" spans="1:11" x14ac:dyDescent="0.25">
      <c r="A22" s="6"/>
      <c r="B22" s="23">
        <v>12</v>
      </c>
      <c r="C22" s="15" t="s">
        <v>406</v>
      </c>
      <c r="D22" s="51">
        <v>173222.77263999998</v>
      </c>
      <c r="E22" s="51">
        <v>8479399.5684579723</v>
      </c>
      <c r="F22" s="51">
        <v>137967.04598952917</v>
      </c>
      <c r="G22" s="51">
        <v>0</v>
      </c>
      <c r="H22" s="51">
        <v>156820.50896871396</v>
      </c>
      <c r="I22" s="51">
        <v>18394.438590000002</v>
      </c>
      <c r="J22" s="51">
        <f t="shared" si="0"/>
        <v>8357834.7861397294</v>
      </c>
      <c r="K22" s="44"/>
    </row>
    <row r="23" spans="1:11" x14ac:dyDescent="0.25">
      <c r="A23" s="6"/>
      <c r="B23" s="23">
        <v>13</v>
      </c>
      <c r="C23" s="15" t="s">
        <v>467</v>
      </c>
      <c r="D23" s="53"/>
      <c r="E23" s="53"/>
      <c r="F23" s="53"/>
      <c r="G23" s="53"/>
      <c r="H23" s="53"/>
      <c r="I23" s="53"/>
      <c r="J23" s="53"/>
      <c r="K23" s="44"/>
    </row>
    <row r="24" spans="1:11" x14ac:dyDescent="0.25">
      <c r="A24" s="6"/>
      <c r="B24" s="23">
        <v>14</v>
      </c>
      <c r="C24" s="15" t="s">
        <v>412</v>
      </c>
      <c r="D24" s="53"/>
      <c r="E24" s="53"/>
      <c r="F24" s="53"/>
      <c r="G24" s="53"/>
      <c r="H24" s="53"/>
      <c r="I24" s="53"/>
      <c r="J24" s="53"/>
      <c r="K24" s="44"/>
    </row>
    <row r="25" spans="1:11" x14ac:dyDescent="0.25">
      <c r="A25" s="6"/>
      <c r="B25" s="23">
        <v>15</v>
      </c>
      <c r="C25" s="15" t="s">
        <v>413</v>
      </c>
      <c r="D25" s="51">
        <v>0</v>
      </c>
      <c r="E25" s="51">
        <v>1116611.1670500799</v>
      </c>
      <c r="F25" s="51">
        <v>0</v>
      </c>
      <c r="G25" s="51">
        <v>0</v>
      </c>
      <c r="H25" s="51">
        <v>0</v>
      </c>
      <c r="I25" s="51">
        <v>0</v>
      </c>
      <c r="J25" s="51">
        <f t="shared" si="0"/>
        <v>1116611.1670500799</v>
      </c>
      <c r="K25" s="47" t="s">
        <v>468</v>
      </c>
    </row>
    <row r="26" spans="1:11" s="30" customFormat="1" x14ac:dyDescent="0.25">
      <c r="A26" s="6"/>
      <c r="B26" s="40">
        <v>16</v>
      </c>
      <c r="C26" s="41" t="s">
        <v>414</v>
      </c>
      <c r="D26" s="53"/>
      <c r="E26" s="53"/>
      <c r="F26" s="53"/>
      <c r="G26" s="53"/>
      <c r="H26" s="53"/>
      <c r="I26" s="53"/>
      <c r="J26" s="53"/>
    </row>
    <row r="27" spans="1:11" s="30" customFormat="1" x14ac:dyDescent="0.25">
      <c r="A27" s="6"/>
      <c r="B27" s="40">
        <v>17</v>
      </c>
      <c r="C27" s="41" t="s">
        <v>367</v>
      </c>
      <c r="D27" s="53">
        <f>SUM(D12:D14,D16:D17,D19:D25)</f>
        <v>312262.74717999995</v>
      </c>
      <c r="E27" s="53">
        <f t="shared" ref="E27:I27" si="1">SUM(E12:E14,E16:E17,E19:E25)</f>
        <v>36160717.550754517</v>
      </c>
      <c r="F27" s="53">
        <f t="shared" si="1"/>
        <v>446077.78150813415</v>
      </c>
      <c r="G27" s="53">
        <f t="shared" si="1"/>
        <v>0</v>
      </c>
      <c r="H27" s="53">
        <f t="shared" si="1"/>
        <v>197521.40317871395</v>
      </c>
      <c r="I27" s="53">
        <f t="shared" si="1"/>
        <v>32051.512670000004</v>
      </c>
      <c r="J27" s="53">
        <f>D27+E27-F27-G27-H27</f>
        <v>35829381.11324767</v>
      </c>
      <c r="K27" s="44"/>
    </row>
    <row r="28" spans="1:11" x14ac:dyDescent="0.25">
      <c r="A28" s="6"/>
      <c r="B28" s="42">
        <v>18</v>
      </c>
      <c r="C28" s="13" t="s">
        <v>463</v>
      </c>
      <c r="D28" s="53"/>
      <c r="E28" s="53"/>
      <c r="F28" s="53"/>
      <c r="G28" s="53"/>
      <c r="H28" s="53"/>
      <c r="I28" s="53"/>
      <c r="J28" s="53"/>
    </row>
    <row r="29" spans="1:11" x14ac:dyDescent="0.25">
      <c r="A29" s="6"/>
      <c r="B29" s="42">
        <v>19</v>
      </c>
      <c r="C29" s="14" t="s">
        <v>464</v>
      </c>
      <c r="D29" s="53"/>
      <c r="E29" s="53"/>
      <c r="F29" s="53"/>
      <c r="G29" s="53"/>
      <c r="H29" s="53"/>
      <c r="I29" s="53"/>
      <c r="J29" s="53"/>
    </row>
    <row r="30" spans="1:11" x14ac:dyDescent="0.25">
      <c r="A30" s="6"/>
      <c r="B30" s="42">
        <v>20</v>
      </c>
      <c r="C30" s="14" t="s">
        <v>465</v>
      </c>
      <c r="D30" s="53"/>
      <c r="E30" s="53"/>
      <c r="F30" s="53"/>
      <c r="G30" s="53"/>
      <c r="H30" s="53"/>
      <c r="I30" s="53"/>
      <c r="J30" s="53"/>
    </row>
    <row r="31" spans="1:11" x14ac:dyDescent="0.25">
      <c r="A31" s="6"/>
    </row>
    <row r="32" spans="1:11" x14ac:dyDescent="0.25">
      <c r="A32" s="6"/>
      <c r="C32" s="48" t="s">
        <v>469</v>
      </c>
      <c r="E32" s="43"/>
    </row>
    <row r="33" spans="1:9" x14ac:dyDescent="0.25">
      <c r="A33" s="6"/>
    </row>
    <row r="34" spans="1:9" x14ac:dyDescent="0.25">
      <c r="A34" s="6"/>
    </row>
    <row r="35" spans="1:9" x14ac:dyDescent="0.25">
      <c r="A35" s="6"/>
    </row>
    <row r="36" spans="1:9" x14ac:dyDescent="0.25">
      <c r="A36" s="6"/>
    </row>
    <row r="37" spans="1:9" x14ac:dyDescent="0.25">
      <c r="A37" s="6"/>
    </row>
    <row r="38" spans="1:9" x14ac:dyDescent="0.25">
      <c r="A38" s="6"/>
    </row>
    <row r="39" spans="1:9" x14ac:dyDescent="0.25">
      <c r="A39" s="6"/>
    </row>
    <row r="40" spans="1:9" x14ac:dyDescent="0.25">
      <c r="A40" s="6"/>
    </row>
    <row r="41" spans="1:9" x14ac:dyDescent="0.25">
      <c r="A41" s="6"/>
    </row>
    <row r="42" spans="1:9" x14ac:dyDescent="0.25">
      <c r="A42" s="6"/>
    </row>
    <row r="43" spans="1:9" x14ac:dyDescent="0.25">
      <c r="A43" s="6"/>
    </row>
    <row r="44" spans="1:9" x14ac:dyDescent="0.25">
      <c r="A44" s="6"/>
    </row>
    <row r="45" spans="1:9" x14ac:dyDescent="0.25">
      <c r="A45" s="6"/>
      <c r="H45" s="44"/>
    </row>
    <row r="46" spans="1:9" x14ac:dyDescent="0.25">
      <c r="A46" s="6"/>
      <c r="H46" s="49"/>
    </row>
    <row r="47" spans="1:9" x14ac:dyDescent="0.25">
      <c r="A47" s="6"/>
      <c r="H47" s="44"/>
      <c r="I47" s="44"/>
    </row>
    <row r="48" spans="1:9" x14ac:dyDescent="0.25">
      <c r="A48" s="6"/>
    </row>
    <row r="49" spans="1:1" x14ac:dyDescent="0.25">
      <c r="A49" s="6"/>
    </row>
    <row r="50" spans="1:1" x14ac:dyDescent="0.25">
      <c r="A50" s="6"/>
    </row>
    <row r="51" spans="1:1" x14ac:dyDescent="0.25">
      <c r="A51" s="6"/>
    </row>
    <row r="52" spans="1:1" x14ac:dyDescent="0.25">
      <c r="A52" s="6"/>
    </row>
    <row r="53" spans="1:1" x14ac:dyDescent="0.25">
      <c r="A53" s="6"/>
    </row>
    <row r="54" spans="1:1" x14ac:dyDescent="0.25">
      <c r="A54" s="6"/>
    </row>
    <row r="55" spans="1:1" x14ac:dyDescent="0.25">
      <c r="A55" s="6"/>
    </row>
    <row r="56" spans="1:1" x14ac:dyDescent="0.25">
      <c r="A56" s="6"/>
    </row>
    <row r="57" spans="1:1" x14ac:dyDescent="0.25">
      <c r="A57" s="6"/>
    </row>
    <row r="58" spans="1:1" x14ac:dyDescent="0.25">
      <c r="A58" s="6"/>
    </row>
    <row r="59" spans="1:1" x14ac:dyDescent="0.25">
      <c r="A59" s="6"/>
    </row>
    <row r="60" spans="1:1" x14ac:dyDescent="0.25">
      <c r="A60" s="6"/>
    </row>
    <row r="61" spans="1:1" x14ac:dyDescent="0.25">
      <c r="A61" s="6"/>
    </row>
    <row r="62" spans="1:1" x14ac:dyDescent="0.25">
      <c r="A62" s="6"/>
    </row>
    <row r="69" spans="1:1" x14ac:dyDescent="0.25">
      <c r="A69" s="19"/>
    </row>
    <row r="70" spans="1:1" x14ac:dyDescent="0.25">
      <c r="A70" s="19"/>
    </row>
    <row r="71" spans="1:1" x14ac:dyDescent="0.25">
      <c r="A71" s="20"/>
    </row>
    <row r="72" spans="1:1" x14ac:dyDescent="0.25">
      <c r="A72" s="6"/>
    </row>
    <row r="73" spans="1:1" x14ac:dyDescent="0.25">
      <c r="A73" s="6"/>
    </row>
    <row r="74" spans="1:1" x14ac:dyDescent="0.25">
      <c r="A74" s="6"/>
    </row>
    <row r="75" spans="1:1" x14ac:dyDescent="0.25">
      <c r="A75" s="6"/>
    </row>
    <row r="76" spans="1:1" x14ac:dyDescent="0.25">
      <c r="A76" s="6"/>
    </row>
    <row r="77" spans="1:1" x14ac:dyDescent="0.25">
      <c r="A77" s="6"/>
    </row>
    <row r="78" spans="1:1" x14ac:dyDescent="0.25">
      <c r="A78" s="6"/>
    </row>
    <row r="79" spans="1:1" x14ac:dyDescent="0.25">
      <c r="A79" s="6"/>
    </row>
    <row r="80" spans="1:1" x14ac:dyDescent="0.25">
      <c r="A80" s="21"/>
    </row>
    <row r="81" spans="1:1" x14ac:dyDescent="0.25">
      <c r="A81" s="21"/>
    </row>
    <row r="82" spans="1:1" x14ac:dyDescent="0.25">
      <c r="A82" s="21"/>
    </row>
    <row r="83" spans="1:1" x14ac:dyDescent="0.25">
      <c r="A83" s="21"/>
    </row>
    <row r="84" spans="1:1" x14ac:dyDescent="0.25">
      <c r="A84" s="21"/>
    </row>
    <row r="85" spans="1:1" x14ac:dyDescent="0.25">
      <c r="A85" s="21"/>
    </row>
    <row r="86" spans="1:1" x14ac:dyDescent="0.25">
      <c r="A86" s="21"/>
    </row>
    <row r="87" spans="1:1" x14ac:dyDescent="0.25">
      <c r="A87" s="21"/>
    </row>
  </sheetData>
  <mergeCells count="10">
    <mergeCell ref="J9:J10"/>
    <mergeCell ref="B10:C10"/>
    <mergeCell ref="B3:H3"/>
    <mergeCell ref="D8:E8"/>
    <mergeCell ref="F8:F10"/>
    <mergeCell ref="G8:G10"/>
    <mergeCell ref="H8:H10"/>
    <mergeCell ref="I8:I10"/>
    <mergeCell ref="D9:D10"/>
    <mergeCell ref="E9:E10"/>
  </mergeCells>
  <pageMargins left="0.7" right="0.7" top="0.75" bottom="0.75" header="0.3" footer="0.3"/>
  <pageSetup paperSize="9" scale="63"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1">
    <tabColor rgb="FFFFFF00"/>
  </sheetPr>
  <dimension ref="A1:K87"/>
  <sheetViews>
    <sheetView workbookViewId="0"/>
  </sheetViews>
  <sheetFormatPr defaultColWidth="11.42578125" defaultRowHeight="15" x14ac:dyDescent="0.25"/>
  <cols>
    <col min="1" max="1" width="5.28515625" style="18" customWidth="1"/>
    <col min="2" max="2" width="4.140625" style="8" customWidth="1"/>
    <col min="3" max="3" width="35.7109375" style="8" customWidth="1"/>
    <col min="4" max="4" width="11.5703125" style="8" bestFit="1" customWidth="1"/>
    <col min="5" max="5" width="12.5703125" style="8" bestFit="1" customWidth="1"/>
    <col min="6" max="10" width="12.140625" style="8" customWidth="1"/>
    <col min="11" max="11" width="13.28515625" style="8" customWidth="1"/>
    <col min="12" max="16384" width="11.42578125" style="8"/>
  </cols>
  <sheetData>
    <row r="1" spans="1:11" s="4" customFormat="1" ht="11.25" customHeight="1" x14ac:dyDescent="0.2">
      <c r="A1" s="1"/>
      <c r="B1" s="1"/>
      <c r="C1" s="1"/>
      <c r="D1" s="2"/>
      <c r="E1" s="2"/>
      <c r="F1" s="3"/>
      <c r="G1" s="3"/>
      <c r="H1" s="3"/>
    </row>
    <row r="2" spans="1:11" s="4" customFormat="1" ht="5.25" customHeight="1" x14ac:dyDescent="0.2">
      <c r="A2" s="1"/>
      <c r="B2" s="1"/>
      <c r="C2" s="1"/>
      <c r="D2" s="2"/>
      <c r="E2" s="2"/>
      <c r="F2" s="3"/>
      <c r="G2" s="3"/>
      <c r="H2" s="3"/>
    </row>
    <row r="3" spans="1:11" s="6" customFormat="1" ht="12.75" customHeight="1" x14ac:dyDescent="0.25">
      <c r="A3" s="5"/>
      <c r="B3" s="448"/>
      <c r="C3" s="448"/>
      <c r="D3" s="448"/>
      <c r="E3" s="448"/>
      <c r="F3" s="448"/>
      <c r="G3" s="448"/>
      <c r="H3" s="448"/>
    </row>
    <row r="4" spans="1:11" s="4" customFormat="1" ht="5.0999999999999996" customHeight="1" x14ac:dyDescent="0.2">
      <c r="A4" s="1"/>
      <c r="B4" s="1"/>
      <c r="C4" s="1"/>
      <c r="D4" s="2"/>
      <c r="E4" s="2"/>
      <c r="F4" s="3"/>
      <c r="G4" s="3"/>
      <c r="H4" s="3"/>
      <c r="J4" s="1"/>
      <c r="K4" s="1"/>
    </row>
    <row r="5" spans="1:11" ht="15.75" x14ac:dyDescent="0.25">
      <c r="A5" s="7"/>
      <c r="B5" s="50" t="s">
        <v>446</v>
      </c>
    </row>
    <row r="6" spans="1:11" ht="11.25" customHeight="1" x14ac:dyDescent="0.25">
      <c r="A6" s="9"/>
      <c r="B6" s="10"/>
      <c r="C6" s="10"/>
      <c r="D6" s="10"/>
      <c r="E6" s="10"/>
      <c r="F6" s="10"/>
      <c r="G6" s="10"/>
      <c r="H6" s="10"/>
      <c r="I6" s="10"/>
      <c r="J6" s="10"/>
    </row>
    <row r="7" spans="1:11" ht="11.25" customHeight="1" x14ac:dyDescent="0.25">
      <c r="A7" s="9"/>
      <c r="B7" s="32"/>
      <c r="C7" s="33"/>
      <c r="D7" s="34" t="s">
        <v>447</v>
      </c>
      <c r="E7" s="35" t="s">
        <v>448</v>
      </c>
      <c r="F7" s="35" t="s">
        <v>449</v>
      </c>
      <c r="G7" s="35" t="s">
        <v>450</v>
      </c>
      <c r="H7" s="35" t="s">
        <v>451</v>
      </c>
      <c r="I7" s="35" t="s">
        <v>452</v>
      </c>
      <c r="J7" s="36" t="s">
        <v>453</v>
      </c>
    </row>
    <row r="8" spans="1:11" ht="11.25" customHeight="1" x14ac:dyDescent="0.25">
      <c r="A8" s="6"/>
      <c r="B8" s="32"/>
      <c r="C8" s="33"/>
      <c r="D8" s="476" t="s">
        <v>454</v>
      </c>
      <c r="E8" s="477"/>
      <c r="F8" s="478" t="s">
        <v>455</v>
      </c>
      <c r="G8" s="478" t="s">
        <v>456</v>
      </c>
      <c r="H8" s="478" t="s">
        <v>457</v>
      </c>
      <c r="I8" s="478" t="s">
        <v>458</v>
      </c>
      <c r="J8" s="37" t="s">
        <v>459</v>
      </c>
    </row>
    <row r="9" spans="1:11" ht="24" customHeight="1" x14ac:dyDescent="0.25">
      <c r="A9" s="6"/>
      <c r="B9" s="38"/>
      <c r="C9" s="39"/>
      <c r="D9" s="480" t="s">
        <v>460</v>
      </c>
      <c r="E9" s="482" t="s">
        <v>461</v>
      </c>
      <c r="F9" s="479"/>
      <c r="G9" s="479"/>
      <c r="H9" s="479"/>
      <c r="I9" s="479"/>
      <c r="J9" s="472" t="s">
        <v>462</v>
      </c>
    </row>
    <row r="10" spans="1:11" x14ac:dyDescent="0.25">
      <c r="A10" s="6"/>
      <c r="B10" s="474" t="s">
        <v>466</v>
      </c>
      <c r="C10" s="475"/>
      <c r="D10" s="481"/>
      <c r="E10" s="483"/>
      <c r="F10" s="479"/>
      <c r="G10" s="479"/>
      <c r="H10" s="479"/>
      <c r="I10" s="479"/>
      <c r="J10" s="473"/>
    </row>
    <row r="11" spans="1:11" x14ac:dyDescent="0.25">
      <c r="A11" s="6"/>
      <c r="B11" s="23">
        <v>1</v>
      </c>
      <c r="C11" s="24" t="s">
        <v>151</v>
      </c>
      <c r="D11" s="29"/>
      <c r="E11" s="29"/>
      <c r="F11" s="29"/>
      <c r="G11" s="29"/>
      <c r="H11" s="29"/>
      <c r="I11" s="29"/>
      <c r="J11" s="29"/>
    </row>
    <row r="12" spans="1:11" x14ac:dyDescent="0.25">
      <c r="A12" s="6"/>
      <c r="B12" s="23">
        <v>2</v>
      </c>
      <c r="C12" s="13" t="s">
        <v>403</v>
      </c>
      <c r="D12" s="29"/>
      <c r="E12" s="29"/>
      <c r="F12" s="29"/>
      <c r="G12" s="29"/>
      <c r="H12" s="29"/>
      <c r="I12" s="29"/>
      <c r="J12" s="29"/>
    </row>
    <row r="13" spans="1:11" x14ac:dyDescent="0.25">
      <c r="A13" s="6"/>
      <c r="B13" s="23">
        <v>3</v>
      </c>
      <c r="C13" s="14" t="s">
        <v>404</v>
      </c>
      <c r="D13" s="29"/>
      <c r="E13" s="29"/>
      <c r="F13" s="29"/>
      <c r="G13" s="29"/>
      <c r="H13" s="29"/>
      <c r="I13" s="29"/>
      <c r="J13" s="29"/>
    </row>
    <row r="14" spans="1:11" x14ac:dyDescent="0.25">
      <c r="A14" s="6"/>
      <c r="B14" s="23">
        <v>4</v>
      </c>
      <c r="C14" s="14" t="s">
        <v>405</v>
      </c>
      <c r="D14" s="29"/>
      <c r="E14" s="29"/>
      <c r="F14" s="29"/>
      <c r="G14" s="29"/>
      <c r="H14" s="29"/>
      <c r="I14" s="29"/>
      <c r="J14" s="29"/>
    </row>
    <row r="15" spans="1:11" x14ac:dyDescent="0.25">
      <c r="A15" s="6"/>
      <c r="B15" s="23">
        <v>5</v>
      </c>
      <c r="C15" s="15" t="s">
        <v>406</v>
      </c>
      <c r="D15" s="29"/>
      <c r="E15" s="29"/>
      <c r="F15" s="29"/>
      <c r="G15" s="29"/>
      <c r="H15" s="29"/>
      <c r="I15" s="29"/>
      <c r="J15" s="29"/>
    </row>
    <row r="16" spans="1:11" x14ac:dyDescent="0.25">
      <c r="A16" s="6"/>
      <c r="B16" s="23">
        <v>6</v>
      </c>
      <c r="C16" s="14" t="s">
        <v>407</v>
      </c>
      <c r="D16" s="29"/>
      <c r="E16" s="29"/>
      <c r="F16" s="29"/>
      <c r="G16" s="29"/>
      <c r="H16" s="29"/>
      <c r="I16" s="29"/>
      <c r="J16" s="29"/>
    </row>
    <row r="17" spans="1:11" x14ac:dyDescent="0.25">
      <c r="A17" s="6"/>
      <c r="B17" s="23">
        <v>7</v>
      </c>
      <c r="C17" s="14" t="s">
        <v>408</v>
      </c>
      <c r="D17" s="51"/>
      <c r="E17" s="51"/>
      <c r="F17" s="51"/>
      <c r="G17" s="51"/>
      <c r="H17" s="51"/>
      <c r="I17" s="51"/>
      <c r="J17" s="51"/>
      <c r="K17" s="44"/>
    </row>
    <row r="18" spans="1:11" x14ac:dyDescent="0.25">
      <c r="A18" s="6"/>
      <c r="B18" s="23">
        <v>8</v>
      </c>
      <c r="C18" s="16" t="s">
        <v>409</v>
      </c>
      <c r="D18" s="53"/>
      <c r="E18" s="53"/>
      <c r="F18" s="53"/>
      <c r="G18" s="53"/>
      <c r="H18" s="53"/>
      <c r="I18" s="53"/>
      <c r="J18" s="53"/>
    </row>
    <row r="19" spans="1:11" x14ac:dyDescent="0.25">
      <c r="A19" s="6"/>
      <c r="B19" s="23">
        <v>9</v>
      </c>
      <c r="C19" s="15" t="s">
        <v>410</v>
      </c>
      <c r="D19" s="51">
        <v>0</v>
      </c>
      <c r="E19" s="51">
        <v>0</v>
      </c>
      <c r="F19" s="51">
        <v>0</v>
      </c>
      <c r="G19" s="51">
        <v>0</v>
      </c>
      <c r="H19" s="51">
        <v>0</v>
      </c>
      <c r="I19" s="51">
        <v>0</v>
      </c>
      <c r="J19" s="51">
        <f t="shared" ref="J19:J25" si="0">D19+E19-F19-G19-H19</f>
        <v>0</v>
      </c>
      <c r="K19" s="44"/>
    </row>
    <row r="20" spans="1:11" x14ac:dyDescent="0.25">
      <c r="A20" s="6"/>
      <c r="B20" s="23">
        <v>10</v>
      </c>
      <c r="C20" s="15" t="s">
        <v>150</v>
      </c>
      <c r="D20" s="51">
        <v>0</v>
      </c>
      <c r="E20" s="51">
        <v>1354906.8983399998</v>
      </c>
      <c r="F20" s="51">
        <v>0</v>
      </c>
      <c r="G20" s="51">
        <v>0</v>
      </c>
      <c r="H20" s="51">
        <v>0</v>
      </c>
      <c r="I20" s="51">
        <v>0</v>
      </c>
      <c r="J20" s="51">
        <f t="shared" si="0"/>
        <v>1354906.8983399998</v>
      </c>
      <c r="K20" s="44"/>
    </row>
    <row r="21" spans="1:11" x14ac:dyDescent="0.25">
      <c r="A21" s="6"/>
      <c r="B21" s="23">
        <v>11</v>
      </c>
      <c r="C21" s="15" t="s">
        <v>151</v>
      </c>
      <c r="D21" s="51">
        <v>0</v>
      </c>
      <c r="E21" s="51">
        <v>0</v>
      </c>
      <c r="F21" s="51">
        <v>0</v>
      </c>
      <c r="G21" s="51">
        <v>0</v>
      </c>
      <c r="H21" s="51">
        <v>0</v>
      </c>
      <c r="I21" s="51">
        <v>0</v>
      </c>
      <c r="J21" s="51">
        <f t="shared" si="0"/>
        <v>0</v>
      </c>
      <c r="K21" s="44"/>
    </row>
    <row r="22" spans="1:11" x14ac:dyDescent="0.25">
      <c r="A22" s="6"/>
      <c r="B22" s="23">
        <v>12</v>
      </c>
      <c r="C22" s="15" t="s">
        <v>406</v>
      </c>
      <c r="D22" s="51">
        <v>0</v>
      </c>
      <c r="E22" s="51">
        <v>0</v>
      </c>
      <c r="F22" s="51">
        <v>0</v>
      </c>
      <c r="G22" s="51">
        <v>0</v>
      </c>
      <c r="H22" s="51">
        <v>0</v>
      </c>
      <c r="I22" s="51">
        <v>0</v>
      </c>
      <c r="J22" s="51">
        <f t="shared" si="0"/>
        <v>0</v>
      </c>
      <c r="K22" s="44"/>
    </row>
    <row r="23" spans="1:11" x14ac:dyDescent="0.25">
      <c r="A23" s="6"/>
      <c r="B23" s="23">
        <v>13</v>
      </c>
      <c r="C23" s="15" t="s">
        <v>467</v>
      </c>
      <c r="D23" s="53"/>
      <c r="E23" s="53"/>
      <c r="F23" s="53"/>
      <c r="G23" s="53"/>
      <c r="H23" s="53"/>
      <c r="I23" s="53"/>
      <c r="J23" s="53"/>
      <c r="K23" s="44"/>
    </row>
    <row r="24" spans="1:11" x14ac:dyDescent="0.25">
      <c r="A24" s="6"/>
      <c r="B24" s="23">
        <v>14</v>
      </c>
      <c r="C24" s="15" t="s">
        <v>412</v>
      </c>
      <c r="D24" s="53"/>
      <c r="E24" s="53"/>
      <c r="F24" s="53"/>
      <c r="G24" s="53"/>
      <c r="H24" s="53"/>
      <c r="I24" s="53"/>
      <c r="J24" s="53"/>
      <c r="K24" s="44"/>
    </row>
    <row r="25" spans="1:11" x14ac:dyDescent="0.25">
      <c r="A25" s="6"/>
      <c r="B25" s="23">
        <v>15</v>
      </c>
      <c r="C25" s="15" t="s">
        <v>413</v>
      </c>
      <c r="D25" s="51">
        <v>0</v>
      </c>
      <c r="E25" s="51">
        <v>0</v>
      </c>
      <c r="F25" s="51">
        <v>0</v>
      </c>
      <c r="G25" s="51">
        <v>0</v>
      </c>
      <c r="H25" s="51">
        <v>0</v>
      </c>
      <c r="I25" s="51">
        <v>0</v>
      </c>
      <c r="J25" s="51">
        <f t="shared" si="0"/>
        <v>0</v>
      </c>
      <c r="K25" s="47" t="s">
        <v>468</v>
      </c>
    </row>
    <row r="26" spans="1:11" s="30" customFormat="1" x14ac:dyDescent="0.25">
      <c r="A26" s="6"/>
      <c r="B26" s="40">
        <v>16</v>
      </c>
      <c r="C26" s="41" t="s">
        <v>414</v>
      </c>
      <c r="D26" s="53"/>
      <c r="E26" s="53"/>
      <c r="F26" s="53"/>
      <c r="G26" s="53"/>
      <c r="H26" s="53"/>
      <c r="I26" s="53"/>
      <c r="J26" s="53"/>
    </row>
    <row r="27" spans="1:11" s="30" customFormat="1" x14ac:dyDescent="0.25">
      <c r="A27" s="6"/>
      <c r="B27" s="40">
        <v>17</v>
      </c>
      <c r="C27" s="41" t="s">
        <v>367</v>
      </c>
      <c r="D27" s="53">
        <f>SUM(D12:D14,D16:D17,D19:D25)</f>
        <v>0</v>
      </c>
      <c r="E27" s="53">
        <f t="shared" ref="E27:I27" si="1">SUM(E12:E14,E16:E17,E19:E25)</f>
        <v>1354906.8983399998</v>
      </c>
      <c r="F27" s="53">
        <f t="shared" si="1"/>
        <v>0</v>
      </c>
      <c r="G27" s="53">
        <f t="shared" si="1"/>
        <v>0</v>
      </c>
      <c r="H27" s="53">
        <f t="shared" si="1"/>
        <v>0</v>
      </c>
      <c r="I27" s="53">
        <f t="shared" si="1"/>
        <v>0</v>
      </c>
      <c r="J27" s="53">
        <f>D27+E27-F27-G27-H27</f>
        <v>1354906.8983399998</v>
      </c>
      <c r="K27" s="44"/>
    </row>
    <row r="28" spans="1:11" x14ac:dyDescent="0.25">
      <c r="A28" s="6"/>
      <c r="B28" s="42">
        <v>18</v>
      </c>
      <c r="C28" s="13" t="s">
        <v>463</v>
      </c>
      <c r="D28" s="53"/>
      <c r="E28" s="53"/>
      <c r="F28" s="53"/>
      <c r="G28" s="53"/>
      <c r="H28" s="53"/>
      <c r="I28" s="53"/>
      <c r="J28" s="53"/>
    </row>
    <row r="29" spans="1:11" x14ac:dyDescent="0.25">
      <c r="A29" s="6"/>
      <c r="B29" s="42">
        <v>19</v>
      </c>
      <c r="C29" s="14" t="s">
        <v>464</v>
      </c>
      <c r="D29" s="53"/>
      <c r="E29" s="53"/>
      <c r="F29" s="53"/>
      <c r="G29" s="53"/>
      <c r="H29" s="53"/>
      <c r="I29" s="53"/>
      <c r="J29" s="53"/>
    </row>
    <row r="30" spans="1:11" x14ac:dyDescent="0.25">
      <c r="A30" s="6"/>
      <c r="B30" s="42">
        <v>20</v>
      </c>
      <c r="C30" s="14" t="s">
        <v>465</v>
      </c>
      <c r="D30" s="53"/>
      <c r="E30" s="53"/>
      <c r="F30" s="53"/>
      <c r="G30" s="53"/>
      <c r="H30" s="53"/>
      <c r="I30" s="53"/>
      <c r="J30" s="53"/>
    </row>
    <row r="31" spans="1:11" x14ac:dyDescent="0.25">
      <c r="A31" s="6"/>
    </row>
    <row r="32" spans="1:11" x14ac:dyDescent="0.25">
      <c r="A32" s="6"/>
      <c r="C32" s="48" t="s">
        <v>469</v>
      </c>
      <c r="E32" s="43"/>
    </row>
    <row r="33" spans="1:9" x14ac:dyDescent="0.25">
      <c r="A33" s="6"/>
    </row>
    <row r="34" spans="1:9" x14ac:dyDescent="0.25">
      <c r="A34" s="6"/>
    </row>
    <row r="35" spans="1:9" x14ac:dyDescent="0.25">
      <c r="A35" s="6"/>
    </row>
    <row r="36" spans="1:9" x14ac:dyDescent="0.25">
      <c r="A36" s="6"/>
    </row>
    <row r="37" spans="1:9" x14ac:dyDescent="0.25">
      <c r="A37" s="6"/>
    </row>
    <row r="38" spans="1:9" x14ac:dyDescent="0.25">
      <c r="A38" s="6"/>
    </row>
    <row r="39" spans="1:9" x14ac:dyDescent="0.25">
      <c r="A39" s="6"/>
    </row>
    <row r="40" spans="1:9" x14ac:dyDescent="0.25">
      <c r="A40" s="6"/>
    </row>
    <row r="41" spans="1:9" x14ac:dyDescent="0.25">
      <c r="A41" s="6"/>
    </row>
    <row r="42" spans="1:9" x14ac:dyDescent="0.25">
      <c r="A42" s="6"/>
    </row>
    <row r="43" spans="1:9" x14ac:dyDescent="0.25">
      <c r="A43" s="6"/>
    </row>
    <row r="44" spans="1:9" x14ac:dyDescent="0.25">
      <c r="A44" s="6"/>
    </row>
    <row r="45" spans="1:9" x14ac:dyDescent="0.25">
      <c r="A45" s="6"/>
      <c r="H45" s="44"/>
    </row>
    <row r="46" spans="1:9" x14ac:dyDescent="0.25">
      <c r="A46" s="6"/>
      <c r="H46" s="49"/>
    </row>
    <row r="47" spans="1:9" x14ac:dyDescent="0.25">
      <c r="A47" s="6"/>
      <c r="H47" s="44"/>
      <c r="I47" s="44"/>
    </row>
    <row r="48" spans="1:9" x14ac:dyDescent="0.25">
      <c r="A48" s="6"/>
    </row>
    <row r="49" spans="1:1" x14ac:dyDescent="0.25">
      <c r="A49" s="6"/>
    </row>
    <row r="50" spans="1:1" x14ac:dyDescent="0.25">
      <c r="A50" s="6"/>
    </row>
    <row r="51" spans="1:1" x14ac:dyDescent="0.25">
      <c r="A51" s="6"/>
    </row>
    <row r="52" spans="1:1" x14ac:dyDescent="0.25">
      <c r="A52" s="6"/>
    </row>
    <row r="53" spans="1:1" x14ac:dyDescent="0.25">
      <c r="A53" s="6"/>
    </row>
    <row r="54" spans="1:1" x14ac:dyDescent="0.25">
      <c r="A54" s="6"/>
    </row>
    <row r="55" spans="1:1" x14ac:dyDescent="0.25">
      <c r="A55" s="6"/>
    </row>
    <row r="56" spans="1:1" x14ac:dyDescent="0.25">
      <c r="A56" s="6"/>
    </row>
    <row r="57" spans="1:1" x14ac:dyDescent="0.25">
      <c r="A57" s="6"/>
    </row>
    <row r="58" spans="1:1" x14ac:dyDescent="0.25">
      <c r="A58" s="6"/>
    </row>
    <row r="59" spans="1:1" x14ac:dyDescent="0.25">
      <c r="A59" s="6"/>
    </row>
    <row r="60" spans="1:1" x14ac:dyDescent="0.25">
      <c r="A60" s="6"/>
    </row>
    <row r="61" spans="1:1" x14ac:dyDescent="0.25">
      <c r="A61" s="6"/>
    </row>
    <row r="62" spans="1:1" x14ac:dyDescent="0.25">
      <c r="A62" s="6"/>
    </row>
    <row r="69" spans="1:1" x14ac:dyDescent="0.25">
      <c r="A69" s="19"/>
    </row>
    <row r="70" spans="1:1" x14ac:dyDescent="0.25">
      <c r="A70" s="19"/>
    </row>
    <row r="71" spans="1:1" x14ac:dyDescent="0.25">
      <c r="A71" s="20"/>
    </row>
    <row r="72" spans="1:1" x14ac:dyDescent="0.25">
      <c r="A72" s="6"/>
    </row>
    <row r="73" spans="1:1" x14ac:dyDescent="0.25">
      <c r="A73" s="6"/>
    </row>
    <row r="74" spans="1:1" x14ac:dyDescent="0.25">
      <c r="A74" s="6"/>
    </row>
    <row r="75" spans="1:1" x14ac:dyDescent="0.25">
      <c r="A75" s="6"/>
    </row>
    <row r="76" spans="1:1" x14ac:dyDescent="0.25">
      <c r="A76" s="6"/>
    </row>
    <row r="77" spans="1:1" x14ac:dyDescent="0.25">
      <c r="A77" s="6"/>
    </row>
    <row r="78" spans="1:1" x14ac:dyDescent="0.25">
      <c r="A78" s="6"/>
    </row>
    <row r="79" spans="1:1" x14ac:dyDescent="0.25">
      <c r="A79" s="6"/>
    </row>
    <row r="80" spans="1:1" x14ac:dyDescent="0.25">
      <c r="A80" s="21"/>
    </row>
    <row r="81" spans="1:1" x14ac:dyDescent="0.25">
      <c r="A81" s="21"/>
    </row>
    <row r="82" spans="1:1" x14ac:dyDescent="0.25">
      <c r="A82" s="21"/>
    </row>
    <row r="83" spans="1:1" x14ac:dyDescent="0.25">
      <c r="A83" s="21"/>
    </row>
    <row r="84" spans="1:1" x14ac:dyDescent="0.25">
      <c r="A84" s="21"/>
    </row>
    <row r="85" spans="1:1" x14ac:dyDescent="0.25">
      <c r="A85" s="21"/>
    </row>
    <row r="86" spans="1:1" x14ac:dyDescent="0.25">
      <c r="A86" s="21"/>
    </row>
    <row r="87" spans="1:1" x14ac:dyDescent="0.25">
      <c r="A87" s="21"/>
    </row>
  </sheetData>
  <mergeCells count="10">
    <mergeCell ref="J9:J10"/>
    <mergeCell ref="B10:C10"/>
    <mergeCell ref="B3:H3"/>
    <mergeCell ref="D8:E8"/>
    <mergeCell ref="F8:F10"/>
    <mergeCell ref="G8:G10"/>
    <mergeCell ref="H8:H10"/>
    <mergeCell ref="I8:I10"/>
    <mergeCell ref="D9:D10"/>
    <mergeCell ref="E9:E10"/>
  </mergeCells>
  <pageMargins left="0.7" right="0.7" top="0.75" bottom="0.75" header="0.3" footer="0.3"/>
  <pageSetup paperSize="9" scale="63"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2">
    <tabColor rgb="FFFFFF00"/>
  </sheetPr>
  <dimension ref="A1:K87"/>
  <sheetViews>
    <sheetView workbookViewId="0"/>
  </sheetViews>
  <sheetFormatPr defaultColWidth="11.42578125" defaultRowHeight="15" x14ac:dyDescent="0.25"/>
  <cols>
    <col min="1" max="1" width="5.28515625" style="18" customWidth="1"/>
    <col min="2" max="2" width="4.140625" style="8" customWidth="1"/>
    <col min="3" max="3" width="35.7109375" style="8" customWidth="1"/>
    <col min="4" max="4" width="11.5703125" style="8" bestFit="1" customWidth="1"/>
    <col min="5" max="5" width="12.5703125" style="8" bestFit="1" customWidth="1"/>
    <col min="6" max="10" width="12.140625" style="8" customWidth="1"/>
    <col min="11" max="11" width="13.28515625" style="8" customWidth="1"/>
    <col min="12" max="16384" width="11.42578125" style="8"/>
  </cols>
  <sheetData>
    <row r="1" spans="1:11" s="4" customFormat="1" ht="11.25" customHeight="1" x14ac:dyDescent="0.2">
      <c r="A1" s="1"/>
      <c r="B1" s="1"/>
      <c r="C1" s="1"/>
      <c r="D1" s="2"/>
      <c r="E1" s="2"/>
      <c r="F1" s="3"/>
      <c r="G1" s="3"/>
      <c r="H1" s="3"/>
    </row>
    <row r="2" spans="1:11" s="4" customFormat="1" ht="5.25" customHeight="1" x14ac:dyDescent="0.2">
      <c r="A2" s="1"/>
      <c r="B2" s="1"/>
      <c r="C2" s="1"/>
      <c r="D2" s="2"/>
      <c r="E2" s="2"/>
      <c r="F2" s="3"/>
      <c r="G2" s="3"/>
      <c r="H2" s="3"/>
    </row>
    <row r="3" spans="1:11" s="6" customFormat="1" ht="12.75" customHeight="1" x14ac:dyDescent="0.25">
      <c r="A3" s="5"/>
      <c r="B3" s="448"/>
      <c r="C3" s="448"/>
      <c r="D3" s="448"/>
      <c r="E3" s="448"/>
      <c r="F3" s="448"/>
      <c r="G3" s="448"/>
      <c r="H3" s="448"/>
    </row>
    <row r="4" spans="1:11" s="4" customFormat="1" ht="5.0999999999999996" customHeight="1" x14ac:dyDescent="0.2">
      <c r="A4" s="1"/>
      <c r="B4" s="1"/>
      <c r="C4" s="1"/>
      <c r="D4" s="2"/>
      <c r="E4" s="2"/>
      <c r="F4" s="3"/>
      <c r="G4" s="3"/>
      <c r="H4" s="3"/>
      <c r="J4" s="1"/>
      <c r="K4" s="1"/>
    </row>
    <row r="5" spans="1:11" ht="15.75" x14ac:dyDescent="0.25">
      <c r="A5" s="7"/>
      <c r="B5" s="50" t="s">
        <v>446</v>
      </c>
    </row>
    <row r="6" spans="1:11" ht="11.25" customHeight="1" x14ac:dyDescent="0.25">
      <c r="A6" s="9"/>
      <c r="B6" s="10"/>
      <c r="C6" s="10"/>
      <c r="D6" s="10"/>
      <c r="E6" s="10"/>
      <c r="F6" s="10"/>
      <c r="G6" s="10"/>
      <c r="H6" s="10"/>
      <c r="I6" s="10"/>
      <c r="J6" s="10"/>
    </row>
    <row r="7" spans="1:11" ht="11.25" customHeight="1" x14ac:dyDescent="0.25">
      <c r="A7" s="9"/>
      <c r="B7" s="32"/>
      <c r="C7" s="33"/>
      <c r="D7" s="34" t="s">
        <v>447</v>
      </c>
      <c r="E7" s="35" t="s">
        <v>448</v>
      </c>
      <c r="F7" s="35" t="s">
        <v>449</v>
      </c>
      <c r="G7" s="35" t="s">
        <v>450</v>
      </c>
      <c r="H7" s="35" t="s">
        <v>451</v>
      </c>
      <c r="I7" s="35" t="s">
        <v>452</v>
      </c>
      <c r="J7" s="36" t="s">
        <v>453</v>
      </c>
    </row>
    <row r="8" spans="1:11" ht="11.25" customHeight="1" x14ac:dyDescent="0.25">
      <c r="A8" s="6"/>
      <c r="B8" s="32"/>
      <c r="C8" s="33"/>
      <c r="D8" s="476" t="s">
        <v>454</v>
      </c>
      <c r="E8" s="477"/>
      <c r="F8" s="478" t="s">
        <v>455</v>
      </c>
      <c r="G8" s="478" t="s">
        <v>456</v>
      </c>
      <c r="H8" s="478" t="s">
        <v>457</v>
      </c>
      <c r="I8" s="478" t="s">
        <v>458</v>
      </c>
      <c r="J8" s="37" t="s">
        <v>459</v>
      </c>
    </row>
    <row r="9" spans="1:11" ht="24" customHeight="1" x14ac:dyDescent="0.25">
      <c r="A9" s="6"/>
      <c r="B9" s="38"/>
      <c r="C9" s="39"/>
      <c r="D9" s="480" t="s">
        <v>460</v>
      </c>
      <c r="E9" s="482" t="s">
        <v>461</v>
      </c>
      <c r="F9" s="479"/>
      <c r="G9" s="479"/>
      <c r="H9" s="479"/>
      <c r="I9" s="479"/>
      <c r="J9" s="472" t="s">
        <v>462</v>
      </c>
    </row>
    <row r="10" spans="1:11" x14ac:dyDescent="0.25">
      <c r="A10" s="6"/>
      <c r="B10" s="474" t="s">
        <v>466</v>
      </c>
      <c r="C10" s="475"/>
      <c r="D10" s="481"/>
      <c r="E10" s="483"/>
      <c r="F10" s="479"/>
      <c r="G10" s="479"/>
      <c r="H10" s="479"/>
      <c r="I10" s="479"/>
      <c r="J10" s="473"/>
    </row>
    <row r="11" spans="1:11" x14ac:dyDescent="0.25">
      <c r="A11" s="6"/>
      <c r="B11" s="23">
        <v>1</v>
      </c>
      <c r="C11" s="24" t="s">
        <v>151</v>
      </c>
      <c r="D11" s="29"/>
      <c r="E11" s="29"/>
      <c r="F11" s="29"/>
      <c r="G11" s="29"/>
      <c r="H11" s="29"/>
      <c r="I11" s="29"/>
      <c r="J11" s="29"/>
    </row>
    <row r="12" spans="1:11" x14ac:dyDescent="0.25">
      <c r="A12" s="6"/>
      <c r="B12" s="23">
        <v>2</v>
      </c>
      <c r="C12" s="13" t="s">
        <v>403</v>
      </c>
      <c r="D12" s="29"/>
      <c r="E12" s="29"/>
      <c r="F12" s="29"/>
      <c r="G12" s="29"/>
      <c r="H12" s="29"/>
      <c r="I12" s="29"/>
      <c r="J12" s="29"/>
    </row>
    <row r="13" spans="1:11" x14ac:dyDescent="0.25">
      <c r="A13" s="6"/>
      <c r="B13" s="23">
        <v>3</v>
      </c>
      <c r="C13" s="14" t="s">
        <v>404</v>
      </c>
      <c r="D13" s="29"/>
      <c r="E13" s="29"/>
      <c r="F13" s="29"/>
      <c r="G13" s="29"/>
      <c r="H13" s="29"/>
      <c r="I13" s="29"/>
      <c r="J13" s="29"/>
    </row>
    <row r="14" spans="1:11" x14ac:dyDescent="0.25">
      <c r="A14" s="6"/>
      <c r="B14" s="23">
        <v>4</v>
      </c>
      <c r="C14" s="14" t="s">
        <v>405</v>
      </c>
      <c r="D14" s="29"/>
      <c r="E14" s="29"/>
      <c r="F14" s="29"/>
      <c r="G14" s="29"/>
      <c r="H14" s="29"/>
      <c r="I14" s="29"/>
      <c r="J14" s="29"/>
    </row>
    <row r="15" spans="1:11" x14ac:dyDescent="0.25">
      <c r="A15" s="6"/>
      <c r="B15" s="23">
        <v>5</v>
      </c>
      <c r="C15" s="15" t="s">
        <v>406</v>
      </c>
      <c r="D15" s="29"/>
      <c r="E15" s="29"/>
      <c r="F15" s="29"/>
      <c r="G15" s="29"/>
      <c r="H15" s="29"/>
      <c r="I15" s="29"/>
      <c r="J15" s="29"/>
    </row>
    <row r="16" spans="1:11" x14ac:dyDescent="0.25">
      <c r="A16" s="6"/>
      <c r="B16" s="23">
        <v>6</v>
      </c>
      <c r="C16" s="14" t="s">
        <v>407</v>
      </c>
      <c r="D16" s="29"/>
      <c r="E16" s="29"/>
      <c r="F16" s="29"/>
      <c r="G16" s="29"/>
      <c r="H16" s="29"/>
      <c r="I16" s="29"/>
      <c r="J16" s="29"/>
    </row>
    <row r="17" spans="1:11" x14ac:dyDescent="0.25">
      <c r="A17" s="6"/>
      <c r="B17" s="23">
        <v>7</v>
      </c>
      <c r="C17" s="14" t="s">
        <v>408</v>
      </c>
      <c r="D17" s="51"/>
      <c r="E17" s="51"/>
      <c r="F17" s="51"/>
      <c r="G17" s="51"/>
      <c r="H17" s="51"/>
      <c r="I17" s="51"/>
      <c r="J17" s="51"/>
      <c r="K17" s="44"/>
    </row>
    <row r="18" spans="1:11" x14ac:dyDescent="0.25">
      <c r="A18" s="6"/>
      <c r="B18" s="23">
        <v>8</v>
      </c>
      <c r="C18" s="16" t="s">
        <v>409</v>
      </c>
      <c r="D18" s="53"/>
      <c r="E18" s="53"/>
      <c r="F18" s="53"/>
      <c r="G18" s="53"/>
      <c r="H18" s="53"/>
      <c r="I18" s="53"/>
      <c r="J18" s="53"/>
    </row>
    <row r="19" spans="1:11" x14ac:dyDescent="0.25">
      <c r="A19" s="6"/>
      <c r="B19" s="23">
        <v>9</v>
      </c>
      <c r="C19" s="15" t="s">
        <v>410</v>
      </c>
      <c r="D19" s="51">
        <v>0</v>
      </c>
      <c r="E19" s="51">
        <v>0</v>
      </c>
      <c r="F19" s="51">
        <v>0</v>
      </c>
      <c r="G19" s="51">
        <v>0</v>
      </c>
      <c r="H19" s="51">
        <v>0</v>
      </c>
      <c r="I19" s="51">
        <v>0</v>
      </c>
      <c r="J19" s="51">
        <f t="shared" ref="J19:J25" si="0">D19+E19-F19-G19-H19</f>
        <v>0</v>
      </c>
      <c r="K19" s="44"/>
    </row>
    <row r="20" spans="1:11" x14ac:dyDescent="0.25">
      <c r="A20" s="6"/>
      <c r="B20" s="23">
        <v>10</v>
      </c>
      <c r="C20" s="15" t="s">
        <v>150</v>
      </c>
      <c r="D20" s="51">
        <v>0</v>
      </c>
      <c r="E20" s="51">
        <v>603287.91417</v>
      </c>
      <c r="F20" s="51">
        <v>0</v>
      </c>
      <c r="G20" s="51">
        <v>0</v>
      </c>
      <c r="H20" s="51">
        <v>0</v>
      </c>
      <c r="I20" s="51">
        <v>0</v>
      </c>
      <c r="J20" s="51">
        <f t="shared" si="0"/>
        <v>603287.91417</v>
      </c>
      <c r="K20" s="44"/>
    </row>
    <row r="21" spans="1:11" x14ac:dyDescent="0.25">
      <c r="A21" s="6"/>
      <c r="B21" s="23">
        <v>11</v>
      </c>
      <c r="C21" s="15" t="s">
        <v>151</v>
      </c>
      <c r="D21" s="51">
        <v>0</v>
      </c>
      <c r="E21" s="51">
        <v>0</v>
      </c>
      <c r="F21" s="51">
        <v>0</v>
      </c>
      <c r="G21" s="51">
        <v>0</v>
      </c>
      <c r="H21" s="51">
        <v>0</v>
      </c>
      <c r="I21" s="51">
        <v>0</v>
      </c>
      <c r="J21" s="51">
        <f t="shared" si="0"/>
        <v>0</v>
      </c>
      <c r="K21" s="44"/>
    </row>
    <row r="22" spans="1:11" x14ac:dyDescent="0.25">
      <c r="A22" s="6"/>
      <c r="B22" s="23">
        <v>12</v>
      </c>
      <c r="C22" s="15" t="s">
        <v>406</v>
      </c>
      <c r="D22" s="51">
        <v>0</v>
      </c>
      <c r="E22" s="51">
        <v>0</v>
      </c>
      <c r="F22" s="51">
        <v>0</v>
      </c>
      <c r="G22" s="51">
        <v>0</v>
      </c>
      <c r="H22" s="51">
        <v>0</v>
      </c>
      <c r="I22" s="51">
        <v>0</v>
      </c>
      <c r="J22" s="51">
        <f t="shared" si="0"/>
        <v>0</v>
      </c>
      <c r="K22" s="44"/>
    </row>
    <row r="23" spans="1:11" x14ac:dyDescent="0.25">
      <c r="A23" s="6"/>
      <c r="B23" s="23">
        <v>13</v>
      </c>
      <c r="C23" s="15" t="s">
        <v>467</v>
      </c>
      <c r="D23" s="53"/>
      <c r="E23" s="53"/>
      <c r="F23" s="53"/>
      <c r="G23" s="53"/>
      <c r="H23" s="53"/>
      <c r="I23" s="53"/>
      <c r="J23" s="53"/>
      <c r="K23" s="44"/>
    </row>
    <row r="24" spans="1:11" x14ac:dyDescent="0.25">
      <c r="A24" s="6"/>
      <c r="B24" s="23">
        <v>14</v>
      </c>
      <c r="C24" s="15" t="s">
        <v>412</v>
      </c>
      <c r="D24" s="53"/>
      <c r="E24" s="53"/>
      <c r="F24" s="53"/>
      <c r="G24" s="53"/>
      <c r="H24" s="53"/>
      <c r="I24" s="53"/>
      <c r="J24" s="53"/>
      <c r="K24" s="44"/>
    </row>
    <row r="25" spans="1:11" x14ac:dyDescent="0.25">
      <c r="A25" s="6"/>
      <c r="B25" s="23">
        <v>15</v>
      </c>
      <c r="C25" s="15" t="s">
        <v>413</v>
      </c>
      <c r="D25" s="51">
        <v>0</v>
      </c>
      <c r="E25" s="51">
        <v>0</v>
      </c>
      <c r="F25" s="51">
        <v>0</v>
      </c>
      <c r="G25" s="51">
        <v>0</v>
      </c>
      <c r="H25" s="51">
        <v>0</v>
      </c>
      <c r="I25" s="51">
        <v>0</v>
      </c>
      <c r="J25" s="51">
        <f t="shared" si="0"/>
        <v>0</v>
      </c>
      <c r="K25" s="47" t="s">
        <v>468</v>
      </c>
    </row>
    <row r="26" spans="1:11" s="30" customFormat="1" x14ac:dyDescent="0.25">
      <c r="A26" s="6"/>
      <c r="B26" s="40">
        <v>16</v>
      </c>
      <c r="C26" s="41" t="s">
        <v>414</v>
      </c>
      <c r="D26" s="53"/>
      <c r="E26" s="53"/>
      <c r="F26" s="53"/>
      <c r="G26" s="53"/>
      <c r="H26" s="53"/>
      <c r="I26" s="53"/>
      <c r="J26" s="53"/>
    </row>
    <row r="27" spans="1:11" s="30" customFormat="1" x14ac:dyDescent="0.25">
      <c r="A27" s="6"/>
      <c r="B27" s="40">
        <v>17</v>
      </c>
      <c r="C27" s="41" t="s">
        <v>367</v>
      </c>
      <c r="D27" s="53">
        <f>SUM(D12:D14,D16:D17,D19:D25)</f>
        <v>0</v>
      </c>
      <c r="E27" s="53">
        <f t="shared" ref="E27:I27" si="1">SUM(E12:E14,E16:E17,E19:E25)</f>
        <v>603287.91417</v>
      </c>
      <c r="F27" s="53">
        <f t="shared" si="1"/>
        <v>0</v>
      </c>
      <c r="G27" s="53">
        <f t="shared" si="1"/>
        <v>0</v>
      </c>
      <c r="H27" s="53">
        <f t="shared" si="1"/>
        <v>0</v>
      </c>
      <c r="I27" s="53">
        <f t="shared" si="1"/>
        <v>0</v>
      </c>
      <c r="J27" s="53">
        <f>D27+E27-F27-G27-H27</f>
        <v>603287.91417</v>
      </c>
      <c r="K27" s="44"/>
    </row>
    <row r="28" spans="1:11" x14ac:dyDescent="0.25">
      <c r="A28" s="6"/>
      <c r="B28" s="42">
        <v>18</v>
      </c>
      <c r="C28" s="13" t="s">
        <v>463</v>
      </c>
      <c r="D28" s="53"/>
      <c r="E28" s="53"/>
      <c r="F28" s="53"/>
      <c r="G28" s="53"/>
      <c r="H28" s="53"/>
      <c r="I28" s="53"/>
      <c r="J28" s="53"/>
    </row>
    <row r="29" spans="1:11" x14ac:dyDescent="0.25">
      <c r="A29" s="6"/>
      <c r="B29" s="42">
        <v>19</v>
      </c>
      <c r="C29" s="14" t="s">
        <v>464</v>
      </c>
      <c r="D29" s="53"/>
      <c r="E29" s="53"/>
      <c r="F29" s="53"/>
      <c r="G29" s="53"/>
      <c r="H29" s="53"/>
      <c r="I29" s="53"/>
      <c r="J29" s="53"/>
    </row>
    <row r="30" spans="1:11" x14ac:dyDescent="0.25">
      <c r="A30" s="6"/>
      <c r="B30" s="42">
        <v>20</v>
      </c>
      <c r="C30" s="14" t="s">
        <v>465</v>
      </c>
      <c r="D30" s="53"/>
      <c r="E30" s="53"/>
      <c r="F30" s="53"/>
      <c r="G30" s="53"/>
      <c r="H30" s="53"/>
      <c r="I30" s="53"/>
      <c r="J30" s="53"/>
    </row>
    <row r="31" spans="1:11" x14ac:dyDescent="0.25">
      <c r="A31" s="6"/>
    </row>
    <row r="32" spans="1:11" x14ac:dyDescent="0.25">
      <c r="A32" s="6"/>
      <c r="C32" s="48" t="s">
        <v>469</v>
      </c>
      <c r="E32" s="43"/>
    </row>
    <row r="33" spans="1:9" x14ac:dyDescent="0.25">
      <c r="A33" s="6"/>
    </row>
    <row r="34" spans="1:9" x14ac:dyDescent="0.25">
      <c r="A34" s="6"/>
    </row>
    <row r="35" spans="1:9" x14ac:dyDescent="0.25">
      <c r="A35" s="6"/>
    </row>
    <row r="36" spans="1:9" x14ac:dyDescent="0.25">
      <c r="A36" s="6"/>
    </row>
    <row r="37" spans="1:9" x14ac:dyDescent="0.25">
      <c r="A37" s="6"/>
    </row>
    <row r="38" spans="1:9" x14ac:dyDescent="0.25">
      <c r="A38" s="6"/>
    </row>
    <row r="39" spans="1:9" x14ac:dyDescent="0.25">
      <c r="A39" s="6"/>
    </row>
    <row r="40" spans="1:9" x14ac:dyDescent="0.25">
      <c r="A40" s="6"/>
    </row>
    <row r="41" spans="1:9" x14ac:dyDescent="0.25">
      <c r="A41" s="6"/>
    </row>
    <row r="42" spans="1:9" x14ac:dyDescent="0.25">
      <c r="A42" s="6"/>
    </row>
    <row r="43" spans="1:9" x14ac:dyDescent="0.25">
      <c r="A43" s="6"/>
    </row>
    <row r="44" spans="1:9" x14ac:dyDescent="0.25">
      <c r="A44" s="6"/>
    </row>
    <row r="45" spans="1:9" x14ac:dyDescent="0.25">
      <c r="A45" s="6"/>
      <c r="H45" s="44"/>
    </row>
    <row r="46" spans="1:9" x14ac:dyDescent="0.25">
      <c r="A46" s="6"/>
      <c r="H46" s="49"/>
    </row>
    <row r="47" spans="1:9" x14ac:dyDescent="0.25">
      <c r="A47" s="6"/>
      <c r="H47" s="44"/>
      <c r="I47" s="44"/>
    </row>
    <row r="48" spans="1:9" x14ac:dyDescent="0.25">
      <c r="A48" s="6"/>
    </row>
    <row r="49" spans="1:1" x14ac:dyDescent="0.25">
      <c r="A49" s="6"/>
    </row>
    <row r="50" spans="1:1" x14ac:dyDescent="0.25">
      <c r="A50" s="6"/>
    </row>
    <row r="51" spans="1:1" x14ac:dyDescent="0.25">
      <c r="A51" s="6"/>
    </row>
    <row r="52" spans="1:1" x14ac:dyDescent="0.25">
      <c r="A52" s="6"/>
    </row>
    <row r="53" spans="1:1" x14ac:dyDescent="0.25">
      <c r="A53" s="6"/>
    </row>
    <row r="54" spans="1:1" x14ac:dyDescent="0.25">
      <c r="A54" s="6"/>
    </row>
    <row r="55" spans="1:1" x14ac:dyDescent="0.25">
      <c r="A55" s="6"/>
    </row>
    <row r="56" spans="1:1" x14ac:dyDescent="0.25">
      <c r="A56" s="6"/>
    </row>
    <row r="57" spans="1:1" x14ac:dyDescent="0.25">
      <c r="A57" s="6"/>
    </row>
    <row r="58" spans="1:1" x14ac:dyDescent="0.25">
      <c r="A58" s="6"/>
    </row>
    <row r="59" spans="1:1" x14ac:dyDescent="0.25">
      <c r="A59" s="6"/>
    </row>
    <row r="60" spans="1:1" x14ac:dyDescent="0.25">
      <c r="A60" s="6"/>
    </row>
    <row r="61" spans="1:1" x14ac:dyDescent="0.25">
      <c r="A61" s="6"/>
    </row>
    <row r="62" spans="1:1" x14ac:dyDescent="0.25">
      <c r="A62" s="6"/>
    </row>
    <row r="69" spans="1:1" x14ac:dyDescent="0.25">
      <c r="A69" s="19"/>
    </row>
    <row r="70" spans="1:1" x14ac:dyDescent="0.25">
      <c r="A70" s="19"/>
    </row>
    <row r="71" spans="1:1" x14ac:dyDescent="0.25">
      <c r="A71" s="20"/>
    </row>
    <row r="72" spans="1:1" x14ac:dyDescent="0.25">
      <c r="A72" s="6"/>
    </row>
    <row r="73" spans="1:1" x14ac:dyDescent="0.25">
      <c r="A73" s="6"/>
    </row>
    <row r="74" spans="1:1" x14ac:dyDescent="0.25">
      <c r="A74" s="6"/>
    </row>
    <row r="75" spans="1:1" x14ac:dyDescent="0.25">
      <c r="A75" s="6"/>
    </row>
    <row r="76" spans="1:1" x14ac:dyDescent="0.25">
      <c r="A76" s="6"/>
    </row>
    <row r="77" spans="1:1" x14ac:dyDescent="0.25">
      <c r="A77" s="6"/>
    </row>
    <row r="78" spans="1:1" x14ac:dyDescent="0.25">
      <c r="A78" s="6"/>
    </row>
    <row r="79" spans="1:1" x14ac:dyDescent="0.25">
      <c r="A79" s="6"/>
    </row>
    <row r="80" spans="1:1" x14ac:dyDescent="0.25">
      <c r="A80" s="21"/>
    </row>
    <row r="81" spans="1:1" x14ac:dyDescent="0.25">
      <c r="A81" s="21"/>
    </row>
    <row r="82" spans="1:1" x14ac:dyDescent="0.25">
      <c r="A82" s="21"/>
    </row>
    <row r="83" spans="1:1" x14ac:dyDescent="0.25">
      <c r="A83" s="21"/>
    </row>
    <row r="84" spans="1:1" x14ac:dyDescent="0.25">
      <c r="A84" s="21"/>
    </row>
    <row r="85" spans="1:1" x14ac:dyDescent="0.25">
      <c r="A85" s="21"/>
    </row>
    <row r="86" spans="1:1" x14ac:dyDescent="0.25">
      <c r="A86" s="21"/>
    </row>
    <row r="87" spans="1:1" x14ac:dyDescent="0.25">
      <c r="A87" s="21"/>
    </row>
  </sheetData>
  <mergeCells count="10">
    <mergeCell ref="J9:J10"/>
    <mergeCell ref="B10:C10"/>
    <mergeCell ref="B3:H3"/>
    <mergeCell ref="D8:E8"/>
    <mergeCell ref="F8:F10"/>
    <mergeCell ref="G8:G10"/>
    <mergeCell ref="H8:H10"/>
    <mergeCell ref="I8:I10"/>
    <mergeCell ref="D9:D10"/>
    <mergeCell ref="E9:E10"/>
  </mergeCells>
  <pageMargins left="0.7" right="0.7" top="0.75" bottom="0.75" header="0.3" footer="0.3"/>
  <pageSetup paperSize="9" scale="63"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3"/>
  <dimension ref="A1:M86"/>
  <sheetViews>
    <sheetView zoomScale="62" zoomScaleNormal="110" workbookViewId="0">
      <selection activeCell="B2" sqref="B2"/>
    </sheetView>
  </sheetViews>
  <sheetFormatPr defaultColWidth="11.42578125" defaultRowHeight="15" customHeight="1" x14ac:dyDescent="0.25"/>
  <cols>
    <col min="1" max="1" width="3.5703125" style="18" customWidth="1"/>
    <col min="2" max="2" width="39.140625" style="8" customWidth="1"/>
    <col min="3" max="9" width="15.7109375" style="8" customWidth="1"/>
    <col min="10" max="10" width="28.28515625" style="183" bestFit="1" customWidth="1"/>
    <col min="11" max="11" width="32.5703125" style="8" bestFit="1" customWidth="1"/>
    <col min="12" max="12" width="20.85546875" style="8" customWidth="1"/>
    <col min="13" max="16384" width="11.42578125" style="8"/>
  </cols>
  <sheetData>
    <row r="1" spans="1:11" s="4" customFormat="1" ht="15" customHeight="1" x14ac:dyDescent="0.2">
      <c r="A1" s="1"/>
      <c r="B1" s="1"/>
      <c r="C1" s="1"/>
      <c r="D1" s="2"/>
      <c r="E1" s="2"/>
      <c r="F1" s="3"/>
      <c r="G1" s="3"/>
      <c r="H1" s="3"/>
      <c r="J1" s="318"/>
    </row>
    <row r="2" spans="1:11" ht="15" customHeight="1" x14ac:dyDescent="0.25">
      <c r="A2" s="7"/>
      <c r="B2" s="50" t="s">
        <v>470</v>
      </c>
      <c r="F2" s="314"/>
    </row>
    <row r="3" spans="1:11" ht="15" customHeight="1" x14ac:dyDescent="0.25">
      <c r="A3" s="9"/>
      <c r="B3" s="10"/>
      <c r="C3" s="60">
        <v>4</v>
      </c>
      <c r="D3" s="60">
        <v>5</v>
      </c>
      <c r="E3" s="60">
        <v>3</v>
      </c>
      <c r="F3" s="60"/>
      <c r="G3" s="60">
        <v>5</v>
      </c>
      <c r="H3" s="56"/>
      <c r="I3" s="56"/>
    </row>
    <row r="4" spans="1:11" ht="15" customHeight="1" x14ac:dyDescent="0.25">
      <c r="A4" s="9"/>
      <c r="B4" s="165"/>
      <c r="C4" s="176" t="s">
        <v>447</v>
      </c>
      <c r="D4" s="176" t="s">
        <v>448</v>
      </c>
      <c r="E4" s="176" t="s">
        <v>449</v>
      </c>
      <c r="F4" s="176" t="s">
        <v>450</v>
      </c>
      <c r="G4" s="176" t="s">
        <v>451</v>
      </c>
      <c r="H4" s="176" t="s">
        <v>452</v>
      </c>
      <c r="I4" s="176" t="s">
        <v>453</v>
      </c>
    </row>
    <row r="5" spans="1:11" ht="15" customHeight="1" x14ac:dyDescent="0.25">
      <c r="A5" s="6"/>
      <c r="B5" s="165"/>
      <c r="C5" s="459" t="s">
        <v>454</v>
      </c>
      <c r="D5" s="459"/>
      <c r="E5" s="459" t="s">
        <v>455</v>
      </c>
      <c r="F5" s="459" t="s">
        <v>456</v>
      </c>
      <c r="G5" s="459" t="s">
        <v>471</v>
      </c>
      <c r="H5" s="459" t="s">
        <v>472</v>
      </c>
      <c r="I5" s="362" t="s">
        <v>459</v>
      </c>
    </row>
    <row r="6" spans="1:11" ht="15" customHeight="1" x14ac:dyDescent="0.25">
      <c r="A6" s="6"/>
      <c r="B6" s="484" t="s">
        <v>399</v>
      </c>
      <c r="C6" s="486" t="s">
        <v>460</v>
      </c>
      <c r="D6" s="486" t="s">
        <v>461</v>
      </c>
      <c r="E6" s="459"/>
      <c r="F6" s="459"/>
      <c r="G6" s="459"/>
      <c r="H6" s="459"/>
      <c r="I6" s="459" t="s">
        <v>473</v>
      </c>
      <c r="J6" s="201"/>
    </row>
    <row r="7" spans="1:11" ht="15" customHeight="1" x14ac:dyDescent="0.25">
      <c r="A7" s="6"/>
      <c r="B7" s="485"/>
      <c r="C7" s="487"/>
      <c r="D7" s="487"/>
      <c r="E7" s="459"/>
      <c r="F7" s="459"/>
      <c r="G7" s="459"/>
      <c r="H7" s="459"/>
      <c r="I7" s="459"/>
    </row>
    <row r="8" spans="1:11" ht="15" customHeight="1" x14ac:dyDescent="0.25">
      <c r="A8" s="6"/>
      <c r="B8" s="179" t="s">
        <v>421</v>
      </c>
      <c r="C8" s="263">
        <v>1905.4685637577077</v>
      </c>
      <c r="D8" s="175">
        <v>134718.96414857163</v>
      </c>
      <c r="E8" s="263">
        <v>272.67996033368871</v>
      </c>
      <c r="F8" s="263"/>
      <c r="G8" s="263">
        <v>7.3106210262559479</v>
      </c>
      <c r="H8" s="263">
        <v>7.4685986481819802</v>
      </c>
      <c r="I8" s="264">
        <v>136344.4421309694</v>
      </c>
      <c r="J8" s="357"/>
      <c r="K8" s="331"/>
    </row>
    <row r="9" spans="1:11" ht="15" customHeight="1" x14ac:dyDescent="0.25">
      <c r="A9" s="6"/>
      <c r="B9" s="179" t="s">
        <v>422</v>
      </c>
      <c r="C9" s="263">
        <v>353.13840780851109</v>
      </c>
      <c r="D9" s="175">
        <v>17609.015912969036</v>
      </c>
      <c r="E9" s="263">
        <v>35.641795429545695</v>
      </c>
      <c r="F9" s="264"/>
      <c r="G9" s="263">
        <v>0.95556585369122238</v>
      </c>
      <c r="H9" s="263">
        <v>0.97621499151654467</v>
      </c>
      <c r="I9" s="264">
        <v>17925.556959494308</v>
      </c>
      <c r="J9" s="357"/>
      <c r="K9" s="331"/>
    </row>
    <row r="10" spans="1:11" ht="15" customHeight="1" x14ac:dyDescent="0.25">
      <c r="A10" s="6"/>
      <c r="B10" s="179" t="s">
        <v>423</v>
      </c>
      <c r="C10" s="263">
        <v>38401.255165323535</v>
      </c>
      <c r="D10" s="175">
        <v>912264.25273800711</v>
      </c>
      <c r="E10" s="263">
        <v>1846.4822812629934</v>
      </c>
      <c r="F10" s="264"/>
      <c r="G10" s="263">
        <v>49.504672706755343</v>
      </c>
      <c r="H10" s="263">
        <v>50.574435513547286</v>
      </c>
      <c r="I10" s="264">
        <v>948769.52094936091</v>
      </c>
      <c r="J10" s="357"/>
      <c r="K10" s="331"/>
    </row>
    <row r="11" spans="1:11" ht="15" customHeight="1" x14ac:dyDescent="0.25">
      <c r="A11" s="6"/>
      <c r="B11" s="179" t="s">
        <v>424</v>
      </c>
      <c r="C11" s="263">
        <v>708.79273416079195</v>
      </c>
      <c r="D11" s="175">
        <v>23485.827188488649</v>
      </c>
      <c r="E11" s="263">
        <v>47.536844323552891</v>
      </c>
      <c r="F11" s="264"/>
      <c r="G11" s="263">
        <v>1.2744752243925206</v>
      </c>
      <c r="H11" s="263">
        <v>1.302015780034794</v>
      </c>
      <c r="I11" s="264">
        <v>24145.808603101497</v>
      </c>
      <c r="J11" s="357"/>
      <c r="K11" s="331"/>
    </row>
    <row r="12" spans="1:11" ht="15" customHeight="1" x14ac:dyDescent="0.25">
      <c r="A12" s="6"/>
      <c r="B12" s="179" t="s">
        <v>425</v>
      </c>
      <c r="C12" s="263">
        <v>2651.8980509501516</v>
      </c>
      <c r="D12" s="175">
        <v>74138.516517467258</v>
      </c>
      <c r="E12" s="263">
        <v>150.06118753174692</v>
      </c>
      <c r="F12" s="264"/>
      <c r="G12" s="263">
        <v>4.0231796698665958</v>
      </c>
      <c r="H12" s="263">
        <v>4.1101178868175277</v>
      </c>
      <c r="I12" s="264">
        <v>76636.330201215809</v>
      </c>
      <c r="J12" s="357"/>
      <c r="K12" s="331"/>
    </row>
    <row r="13" spans="1:11" ht="15" customHeight="1" x14ac:dyDescent="0.25">
      <c r="A13" s="6"/>
      <c r="B13" s="179" t="s">
        <v>426</v>
      </c>
      <c r="C13" s="263">
        <v>196800.91659454157</v>
      </c>
      <c r="D13" s="175">
        <v>4384994.7370633949</v>
      </c>
      <c r="E13" s="263">
        <v>8875.5150288064142</v>
      </c>
      <c r="F13" s="264"/>
      <c r="G13" s="263">
        <v>237.95487834544201</v>
      </c>
      <c r="H13" s="263">
        <v>243.0969238258057</v>
      </c>
      <c r="I13" s="264">
        <v>4572682.183750785</v>
      </c>
      <c r="J13" s="357"/>
      <c r="K13" s="331"/>
    </row>
    <row r="14" spans="1:11" ht="15" customHeight="1" x14ac:dyDescent="0.25">
      <c r="A14" s="6"/>
      <c r="B14" s="179" t="s">
        <v>427</v>
      </c>
      <c r="C14" s="263">
        <v>321129.29913537763</v>
      </c>
      <c r="D14" s="175">
        <v>6209887.9087345246</v>
      </c>
      <c r="E14" s="263">
        <v>12569.2176994692</v>
      </c>
      <c r="F14" s="264"/>
      <c r="G14" s="263">
        <v>336.98401263107201</v>
      </c>
      <c r="H14" s="263">
        <v>344.2660113492866</v>
      </c>
      <c r="I14" s="264">
        <v>6518111.0061578024</v>
      </c>
      <c r="J14" s="357"/>
      <c r="K14" s="331"/>
    </row>
    <row r="15" spans="1:11" ht="15" customHeight="1" x14ac:dyDescent="0.25">
      <c r="A15" s="6"/>
      <c r="B15" s="179" t="s">
        <v>428</v>
      </c>
      <c r="C15" s="263">
        <v>48184.96713866706</v>
      </c>
      <c r="D15" s="175">
        <v>1263345.9576157979</v>
      </c>
      <c r="E15" s="263">
        <v>2557.0945247952623</v>
      </c>
      <c r="F15" s="264"/>
      <c r="G15" s="263">
        <v>68.556372739000395</v>
      </c>
      <c r="H15" s="263">
        <v>70.037830017976404</v>
      </c>
      <c r="I15" s="264">
        <v>1308905.2738569309</v>
      </c>
      <c r="J15" s="357"/>
      <c r="K15" s="331"/>
    </row>
    <row r="16" spans="1:11" ht="15" customHeight="1" x14ac:dyDescent="0.25">
      <c r="A16" s="6"/>
      <c r="B16" s="179" t="s">
        <v>429</v>
      </c>
      <c r="C16" s="263">
        <v>12995.233085513919</v>
      </c>
      <c r="D16" s="175">
        <v>354630.2191847064</v>
      </c>
      <c r="E16" s="263">
        <v>717.79466767402664</v>
      </c>
      <c r="F16" s="264"/>
      <c r="G16" s="263">
        <v>19.24426270126542</v>
      </c>
      <c r="H16" s="263">
        <v>19.660118323701198</v>
      </c>
      <c r="I16" s="264">
        <v>366888.41333984502</v>
      </c>
      <c r="J16" s="357"/>
      <c r="K16" s="331"/>
    </row>
    <row r="17" spans="1:13" ht="15" customHeight="1" x14ac:dyDescent="0.25">
      <c r="A17" s="6"/>
      <c r="B17" s="179" t="s">
        <v>430</v>
      </c>
      <c r="C17" s="263">
        <v>11322.560613433696</v>
      </c>
      <c r="D17" s="175">
        <v>344677.05294516316</v>
      </c>
      <c r="E17" s="263">
        <v>697.64881075962694</v>
      </c>
      <c r="F17" s="264"/>
      <c r="G17" s="263">
        <v>18.704147010438259</v>
      </c>
      <c r="H17" s="263">
        <v>19.108331094697544</v>
      </c>
      <c r="I17" s="264">
        <v>355283.26060082676</v>
      </c>
      <c r="J17" s="357"/>
      <c r="K17" s="331"/>
    </row>
    <row r="18" spans="1:13" ht="15" customHeight="1" x14ac:dyDescent="0.25">
      <c r="A18" s="6"/>
      <c r="B18" s="179" t="s">
        <v>431</v>
      </c>
      <c r="C18" s="263"/>
      <c r="D18" s="175">
        <v>0</v>
      </c>
      <c r="E18" s="263">
        <v>0</v>
      </c>
      <c r="F18" s="264"/>
      <c r="G18" s="263">
        <v>0</v>
      </c>
      <c r="H18" s="263">
        <v>0</v>
      </c>
      <c r="I18" s="264">
        <v>0</v>
      </c>
      <c r="J18" s="357"/>
      <c r="K18" s="331"/>
    </row>
    <row r="19" spans="1:13" ht="15" customHeight="1" x14ac:dyDescent="0.25">
      <c r="A19" s="6"/>
      <c r="B19" s="179" t="s">
        <v>432</v>
      </c>
      <c r="C19" s="263">
        <v>15518.366488502261</v>
      </c>
      <c r="D19" s="175">
        <v>404551.31894904026</v>
      </c>
      <c r="E19" s="263">
        <v>818.83822594055584</v>
      </c>
      <c r="F19" s="264"/>
      <c r="G19" s="263">
        <v>21.953266915315631</v>
      </c>
      <c r="H19" s="263">
        <v>22.427662303659972</v>
      </c>
      <c r="I19" s="264">
        <v>419228.89394468663</v>
      </c>
      <c r="J19" s="357"/>
      <c r="K19" s="331"/>
    </row>
    <row r="20" spans="1:13" ht="15" customHeight="1" x14ac:dyDescent="0.25">
      <c r="A20" s="6"/>
      <c r="B20" s="179" t="s">
        <v>433</v>
      </c>
      <c r="C20" s="263">
        <v>29460.217607428476</v>
      </c>
      <c r="D20" s="175">
        <v>993589.60732615332</v>
      </c>
      <c r="E20" s="263">
        <v>2011.0900972699721</v>
      </c>
      <c r="F20" s="264"/>
      <c r="G20" s="263">
        <v>53.917851289127377</v>
      </c>
      <c r="H20" s="263">
        <v>55.082979928052339</v>
      </c>
      <c r="I20" s="264">
        <v>1020984.8169850226</v>
      </c>
      <c r="J20" s="357"/>
      <c r="K20" s="331"/>
    </row>
    <row r="21" spans="1:13" ht="15" customHeight="1" x14ac:dyDescent="0.25">
      <c r="A21" s="6"/>
      <c r="B21" s="179" t="s">
        <v>434</v>
      </c>
      <c r="C21" s="263"/>
      <c r="D21" s="175">
        <v>1357185.0924064035</v>
      </c>
      <c r="E21" s="263">
        <v>2747.0310472007554</v>
      </c>
      <c r="F21" s="264"/>
      <c r="G21" s="263">
        <v>73.648620561877834</v>
      </c>
      <c r="H21" s="263">
        <v>75.240117904266654</v>
      </c>
      <c r="I21" s="264">
        <v>1354364.4127386408</v>
      </c>
      <c r="J21" s="357"/>
      <c r="K21" s="331"/>
    </row>
    <row r="22" spans="1:13" ht="22.5" x14ac:dyDescent="0.25">
      <c r="A22" s="6"/>
      <c r="B22" s="179" t="s">
        <v>435</v>
      </c>
      <c r="C22" s="263">
        <v>388249.18364349549</v>
      </c>
      <c r="D22" s="175">
        <v>13791626.186478695</v>
      </c>
      <c r="E22" s="263">
        <v>3.3381965296921305</v>
      </c>
      <c r="F22" s="264"/>
      <c r="G22" s="263">
        <v>8.9497921702341027E-2</v>
      </c>
      <c r="H22" s="263">
        <v>9.1431911822616618E-2</v>
      </c>
      <c r="I22" s="264">
        <v>14179871.94242774</v>
      </c>
      <c r="J22" s="357"/>
      <c r="K22" s="331"/>
    </row>
    <row r="23" spans="1:13" ht="15" customHeight="1" x14ac:dyDescent="0.25">
      <c r="A23" s="6"/>
      <c r="B23" s="179" t="s">
        <v>436</v>
      </c>
      <c r="C23" s="263">
        <v>5627.3593192518792</v>
      </c>
      <c r="D23" s="175">
        <v>142699.19376625089</v>
      </c>
      <c r="E23" s="263">
        <v>288.83246498925229</v>
      </c>
      <c r="F23" s="263"/>
      <c r="G23" s="263">
        <v>7.7436738989978808</v>
      </c>
      <c r="H23" s="263">
        <v>7.9110095033385814</v>
      </c>
      <c r="I23" s="264">
        <v>148029.97694661451</v>
      </c>
      <c r="J23" s="357"/>
      <c r="K23" s="331"/>
    </row>
    <row r="24" spans="1:13" ht="15" customHeight="1" x14ac:dyDescent="0.25">
      <c r="A24" s="6"/>
      <c r="B24" s="179" t="s">
        <v>437</v>
      </c>
      <c r="C24" s="263">
        <v>8951.7012870572762</v>
      </c>
      <c r="D24" s="175">
        <v>254620.0663161609</v>
      </c>
      <c r="E24" s="263">
        <v>515.36760263894951</v>
      </c>
      <c r="F24" s="264"/>
      <c r="G24" s="263">
        <v>13.81714016494942</v>
      </c>
      <c r="H24" s="263">
        <v>14.1157193057964</v>
      </c>
      <c r="I24" s="264">
        <v>263042.58286041423</v>
      </c>
      <c r="J24" s="357"/>
      <c r="K24" s="331"/>
    </row>
    <row r="25" spans="1:13" ht="15" customHeight="1" x14ac:dyDescent="0.25">
      <c r="A25" s="6"/>
      <c r="B25" s="179" t="s">
        <v>438</v>
      </c>
      <c r="C25" s="263">
        <v>5428.2457181623568</v>
      </c>
      <c r="D25" s="175">
        <v>157278.79605234685</v>
      </c>
      <c r="E25" s="263">
        <v>318.34252987268803</v>
      </c>
      <c r="F25" s="263"/>
      <c r="G25" s="263">
        <v>8.5348464536623947</v>
      </c>
      <c r="H25" s="263">
        <v>8.7192787667875002</v>
      </c>
      <c r="I25" s="264">
        <v>162380.16439418285</v>
      </c>
      <c r="J25" s="357"/>
      <c r="K25" s="331"/>
    </row>
    <row r="26" spans="1:13" ht="15" customHeight="1" x14ac:dyDescent="0.25">
      <c r="A26" s="6"/>
      <c r="B26" s="179" t="s">
        <v>439</v>
      </c>
      <c r="C26" s="263">
        <v>5450360.0226565683</v>
      </c>
      <c r="D26" s="263">
        <v>193426831.42837584</v>
      </c>
      <c r="E26" s="263">
        <v>4858134.5306399995</v>
      </c>
      <c r="F26" s="263">
        <v>2316367.9724400002</v>
      </c>
      <c r="G26" s="263">
        <v>1664768.1572299998</v>
      </c>
      <c r="H26" s="263">
        <v>562400.3983</v>
      </c>
      <c r="I26" s="264">
        <v>189735819.27701658</v>
      </c>
      <c r="J26" s="357"/>
      <c r="K26" s="331"/>
    </row>
    <row r="27" spans="1:13" s="30" customFormat="1" ht="15" customHeight="1" x14ac:dyDescent="0.25">
      <c r="A27" s="6"/>
      <c r="B27" s="179" t="s">
        <v>367</v>
      </c>
      <c r="C27" s="265">
        <v>6538048.6262100004</v>
      </c>
      <c r="D27" s="265">
        <v>224248134.14172</v>
      </c>
      <c r="E27" s="265">
        <v>4892607.0436048275</v>
      </c>
      <c r="F27" s="265">
        <v>2316367.9724400002</v>
      </c>
      <c r="G27" s="265">
        <v>1665692.3743151135</v>
      </c>
      <c r="H27" s="265">
        <v>563344.58709705528</v>
      </c>
      <c r="I27" s="265">
        <v>221609413.86386421</v>
      </c>
      <c r="J27" s="357"/>
    </row>
    <row r="28" spans="1:13" ht="15" customHeight="1" x14ac:dyDescent="0.25">
      <c r="A28" s="6"/>
      <c r="C28" s="204"/>
      <c r="D28" s="49"/>
      <c r="E28" s="44"/>
      <c r="I28" s="49"/>
    </row>
    <row r="29" spans="1:13" ht="15" customHeight="1" x14ac:dyDescent="0.25">
      <c r="A29" s="6"/>
      <c r="B29" s="191"/>
      <c r="C29" s="10"/>
      <c r="D29" s="200"/>
      <c r="E29" s="205"/>
      <c r="F29" s="200"/>
      <c r="G29" s="10"/>
      <c r="H29" s="10"/>
      <c r="I29" s="10"/>
      <c r="J29" s="189"/>
      <c r="K29" s="10"/>
      <c r="L29" s="10"/>
      <c r="M29" s="10"/>
    </row>
    <row r="30" spans="1:13" ht="15" customHeight="1" x14ac:dyDescent="0.25">
      <c r="A30" s="6"/>
      <c r="B30" s="10"/>
      <c r="C30" s="10"/>
      <c r="D30" s="49"/>
      <c r="E30" s="10"/>
      <c r="F30" s="201"/>
      <c r="G30" s="201"/>
      <c r="H30" s="201"/>
      <c r="I30" s="10"/>
      <c r="J30" s="202"/>
      <c r="K30" s="10"/>
    </row>
    <row r="31" spans="1:13" ht="15" customHeight="1" x14ac:dyDescent="0.25">
      <c r="A31" s="6"/>
      <c r="B31" s="10"/>
      <c r="C31" s="205"/>
      <c r="D31" s="201"/>
      <c r="E31" s="201"/>
      <c r="F31" s="202"/>
      <c r="G31" s="201"/>
      <c r="H31" s="10"/>
      <c r="I31" s="10"/>
      <c r="J31" s="202"/>
      <c r="K31" s="10"/>
    </row>
    <row r="32" spans="1:13" ht="15" customHeight="1" x14ac:dyDescent="0.25">
      <c r="A32" s="6"/>
      <c r="B32" s="10"/>
      <c r="C32" s="205"/>
      <c r="D32" s="201"/>
      <c r="E32" s="201"/>
      <c r="F32" s="202"/>
      <c r="G32" s="201"/>
      <c r="H32" s="10"/>
      <c r="I32" s="10"/>
      <c r="J32" s="202"/>
      <c r="K32" s="10"/>
    </row>
    <row r="33" spans="1:11" ht="15" customHeight="1" x14ac:dyDescent="0.25">
      <c r="A33" s="6"/>
      <c r="B33" s="10"/>
      <c r="C33" s="202"/>
      <c r="D33" s="201"/>
      <c r="E33" s="201"/>
      <c r="F33" s="202"/>
      <c r="G33" s="201"/>
      <c r="H33" s="10"/>
      <c r="I33" s="10"/>
      <c r="J33" s="202"/>
      <c r="K33" s="10"/>
    </row>
    <row r="34" spans="1:11" ht="15" customHeight="1" x14ac:dyDescent="0.25">
      <c r="A34" s="6"/>
      <c r="B34" s="10"/>
      <c r="C34" s="202"/>
      <c r="D34" s="201"/>
      <c r="E34" s="201"/>
      <c r="F34" s="202"/>
      <c r="G34" s="201"/>
      <c r="H34" s="10"/>
      <c r="I34" s="10"/>
      <c r="J34" s="202"/>
      <c r="K34" s="10"/>
    </row>
    <row r="35" spans="1:11" ht="15" customHeight="1" x14ac:dyDescent="0.25">
      <c r="A35" s="6"/>
      <c r="B35" s="10"/>
      <c r="C35" s="202"/>
      <c r="D35" s="201"/>
      <c r="E35" s="201"/>
      <c r="F35" s="202"/>
      <c r="G35" s="201"/>
      <c r="H35" s="10"/>
      <c r="I35" s="10"/>
      <c r="J35" s="202"/>
      <c r="K35" s="10"/>
    </row>
    <row r="36" spans="1:11" ht="15" customHeight="1" x14ac:dyDescent="0.25">
      <c r="A36" s="6"/>
      <c r="B36" s="10"/>
      <c r="C36" s="202"/>
      <c r="D36" s="201"/>
      <c r="E36" s="201"/>
      <c r="F36" s="202"/>
      <c r="G36" s="201"/>
      <c r="H36" s="10"/>
      <c r="I36" s="10"/>
      <c r="J36" s="202"/>
      <c r="K36" s="10"/>
    </row>
    <row r="37" spans="1:11" ht="15" customHeight="1" x14ac:dyDescent="0.25">
      <c r="A37" s="6"/>
      <c r="B37" s="10"/>
      <c r="C37" s="202"/>
      <c r="D37" s="201"/>
      <c r="E37" s="201"/>
      <c r="F37" s="202"/>
      <c r="G37" s="201"/>
      <c r="H37" s="10"/>
      <c r="I37" s="10"/>
      <c r="J37" s="202"/>
      <c r="K37" s="10"/>
    </row>
    <row r="38" spans="1:11" ht="15" customHeight="1" x14ac:dyDescent="0.25">
      <c r="A38" s="6"/>
      <c r="B38" s="10"/>
      <c r="C38" s="202"/>
      <c r="D38" s="201"/>
      <c r="E38" s="201"/>
      <c r="F38" s="202"/>
      <c r="G38" s="201"/>
      <c r="H38" s="10"/>
      <c r="I38" s="10"/>
      <c r="J38" s="202"/>
      <c r="K38" s="10"/>
    </row>
    <row r="39" spans="1:11" ht="15" customHeight="1" x14ac:dyDescent="0.25">
      <c r="A39" s="6"/>
      <c r="B39" s="10"/>
      <c r="C39" s="202"/>
      <c r="D39" s="201"/>
      <c r="E39" s="201"/>
      <c r="F39" s="202"/>
      <c r="G39" s="201"/>
      <c r="H39" s="10"/>
      <c r="I39" s="10"/>
      <c r="J39" s="202"/>
      <c r="K39" s="10"/>
    </row>
    <row r="40" spans="1:11" ht="15" customHeight="1" x14ac:dyDescent="0.25">
      <c r="A40" s="6"/>
      <c r="B40" s="10"/>
      <c r="C40" s="202"/>
      <c r="D40" s="201"/>
      <c r="E40" s="201"/>
      <c r="F40" s="202"/>
      <c r="G40" s="201"/>
      <c r="H40" s="10"/>
      <c r="I40" s="10"/>
      <c r="J40" s="202"/>
      <c r="K40" s="10"/>
    </row>
    <row r="41" spans="1:11" ht="15" customHeight="1" x14ac:dyDescent="0.25">
      <c r="A41" s="6"/>
      <c r="B41" s="10"/>
      <c r="C41" s="202"/>
      <c r="D41" s="201"/>
      <c r="E41" s="201"/>
      <c r="F41" s="202"/>
      <c r="G41" s="201"/>
      <c r="H41" s="10"/>
      <c r="I41" s="10"/>
      <c r="J41" s="202"/>
      <c r="K41" s="10"/>
    </row>
    <row r="42" spans="1:11" ht="15" customHeight="1" x14ac:dyDescent="0.25">
      <c r="A42" s="6"/>
      <c r="B42" s="10"/>
      <c r="C42" s="202"/>
      <c r="D42" s="201"/>
      <c r="E42" s="201"/>
      <c r="F42" s="202"/>
      <c r="G42" s="201"/>
      <c r="H42" s="10"/>
      <c r="I42" s="10"/>
      <c r="J42" s="202"/>
      <c r="K42" s="10"/>
    </row>
    <row r="43" spans="1:11" ht="15" customHeight="1" x14ac:dyDescent="0.25">
      <c r="A43" s="6"/>
      <c r="B43" s="10"/>
      <c r="C43" s="202"/>
      <c r="D43" s="201"/>
      <c r="E43" s="201"/>
      <c r="F43" s="202"/>
      <c r="G43" s="201"/>
      <c r="H43" s="10"/>
      <c r="I43" s="10"/>
      <c r="J43" s="202"/>
      <c r="K43" s="10"/>
    </row>
    <row r="44" spans="1:11" ht="15" customHeight="1" x14ac:dyDescent="0.25">
      <c r="A44" s="6"/>
      <c r="B44" s="10"/>
      <c r="C44" s="202"/>
      <c r="D44" s="201"/>
      <c r="E44" s="201"/>
      <c r="F44" s="202"/>
      <c r="G44" s="201"/>
      <c r="H44" s="10"/>
      <c r="I44" s="10"/>
      <c r="J44" s="202"/>
      <c r="K44" s="10"/>
    </row>
    <row r="45" spans="1:11" ht="15" customHeight="1" x14ac:dyDescent="0.25">
      <c r="A45" s="6"/>
      <c r="B45" s="10"/>
      <c r="C45" s="202"/>
      <c r="D45" s="201"/>
      <c r="J45" s="319"/>
    </row>
    <row r="46" spans="1:11" x14ac:dyDescent="0.25">
      <c r="A46" s="6"/>
      <c r="B46" s="10"/>
      <c r="C46" s="10"/>
      <c r="D46" s="203"/>
      <c r="E46" s="201"/>
      <c r="F46" s="202"/>
      <c r="G46" s="202"/>
      <c r="H46" s="55"/>
      <c r="I46" s="10"/>
      <c r="J46" s="319"/>
    </row>
    <row r="47" spans="1:11" x14ac:dyDescent="0.25">
      <c r="A47" s="6"/>
      <c r="B47" s="206"/>
      <c r="C47" s="203"/>
      <c r="D47" s="203"/>
      <c r="E47" s="201"/>
      <c r="F47" s="202"/>
      <c r="G47" s="198"/>
      <c r="H47" s="55"/>
      <c r="I47" s="10"/>
      <c r="J47" s="319"/>
    </row>
    <row r="48" spans="1:11" x14ac:dyDescent="0.25">
      <c r="A48" s="6"/>
      <c r="B48" s="206"/>
      <c r="C48" s="203"/>
      <c r="D48" s="203"/>
      <c r="E48" s="201"/>
      <c r="F48" s="202"/>
      <c r="G48" s="202"/>
      <c r="H48" s="55"/>
      <c r="I48" s="10"/>
      <c r="J48" s="319"/>
    </row>
    <row r="49" spans="1:10" x14ac:dyDescent="0.25">
      <c r="A49" s="6"/>
      <c r="B49" s="206"/>
      <c r="C49" s="203"/>
      <c r="D49" s="203"/>
      <c r="E49" s="201"/>
      <c r="F49" s="202"/>
      <c r="G49" s="198"/>
      <c r="H49" s="55"/>
      <c r="I49" s="10"/>
      <c r="J49" s="319"/>
    </row>
    <row r="50" spans="1:10" x14ac:dyDescent="0.25">
      <c r="A50" s="6"/>
      <c r="B50" s="206"/>
      <c r="C50" s="203"/>
      <c r="D50" s="203"/>
      <c r="E50" s="201"/>
      <c r="F50" s="202"/>
      <c r="H50" s="55"/>
      <c r="I50" s="10"/>
      <c r="J50" s="319"/>
    </row>
    <row r="51" spans="1:10" x14ac:dyDescent="0.25">
      <c r="A51" s="6"/>
      <c r="B51" s="206"/>
      <c r="C51" s="203"/>
      <c r="D51" s="203"/>
      <c r="E51" s="201"/>
      <c r="F51" s="202"/>
      <c r="G51" s="202"/>
      <c r="H51" s="55"/>
      <c r="I51" s="10"/>
      <c r="J51" s="319"/>
    </row>
    <row r="52" spans="1:10" x14ac:dyDescent="0.25">
      <c r="A52" s="6"/>
      <c r="B52" s="206"/>
      <c r="C52" s="203"/>
      <c r="D52" s="203"/>
      <c r="E52" s="201"/>
      <c r="F52" s="202"/>
      <c r="G52" s="202"/>
      <c r="H52" s="55"/>
      <c r="I52" s="10"/>
      <c r="J52" s="319"/>
    </row>
    <row r="53" spans="1:10" x14ac:dyDescent="0.25">
      <c r="A53" s="6"/>
      <c r="B53" s="206"/>
      <c r="C53" s="203"/>
      <c r="D53" s="203"/>
      <c r="E53" s="201"/>
      <c r="F53" s="202"/>
      <c r="G53" s="202"/>
      <c r="H53" s="55"/>
      <c r="I53" s="10"/>
      <c r="J53" s="319"/>
    </row>
    <row r="54" spans="1:10" x14ac:dyDescent="0.25">
      <c r="A54" s="6"/>
      <c r="B54" s="206"/>
      <c r="C54" s="203"/>
      <c r="D54" s="203"/>
      <c r="E54" s="201"/>
      <c r="F54" s="202"/>
      <c r="G54" s="198"/>
      <c r="H54" s="55"/>
      <c r="I54" s="10"/>
      <c r="J54" s="319"/>
    </row>
    <row r="55" spans="1:10" x14ac:dyDescent="0.25">
      <c r="A55" s="6"/>
      <c r="B55" s="206"/>
      <c r="C55" s="203"/>
      <c r="D55" s="203"/>
      <c r="E55" s="201"/>
      <c r="F55" s="202"/>
      <c r="G55" s="202"/>
      <c r="H55" s="55"/>
      <c r="I55" s="10"/>
      <c r="J55" s="319"/>
    </row>
    <row r="56" spans="1:10" x14ac:dyDescent="0.25">
      <c r="A56" s="6"/>
      <c r="B56" s="206"/>
      <c r="C56" s="203"/>
      <c r="D56" s="203"/>
      <c r="E56" s="201"/>
      <c r="F56" s="202"/>
      <c r="G56" s="202"/>
      <c r="H56" s="55"/>
      <c r="I56" s="10"/>
      <c r="J56" s="319"/>
    </row>
    <row r="57" spans="1:10" x14ac:dyDescent="0.25">
      <c r="A57" s="6"/>
      <c r="B57" s="206"/>
      <c r="C57" s="203"/>
      <c r="D57" s="203"/>
      <c r="E57" s="201"/>
      <c r="F57" s="202"/>
      <c r="H57" s="55"/>
      <c r="I57" s="10"/>
      <c r="J57" s="319"/>
    </row>
    <row r="58" spans="1:10" x14ac:dyDescent="0.25">
      <c r="A58" s="6"/>
      <c r="B58" s="206"/>
      <c r="C58" s="203"/>
      <c r="D58" s="203"/>
      <c r="E58" s="201"/>
      <c r="F58" s="202"/>
      <c r="G58" s="202"/>
      <c r="H58" s="55"/>
      <c r="I58" s="10"/>
      <c r="J58" s="319"/>
    </row>
    <row r="59" spans="1:10" ht="15" customHeight="1" x14ac:dyDescent="0.25">
      <c r="A59" s="6"/>
      <c r="B59" s="206"/>
      <c r="C59" s="203"/>
      <c r="D59" s="203"/>
      <c r="H59" s="55"/>
      <c r="J59" s="319"/>
    </row>
    <row r="60" spans="1:10" ht="15" customHeight="1" x14ac:dyDescent="0.25">
      <c r="A60" s="6"/>
      <c r="B60" s="207"/>
      <c r="C60" s="208"/>
      <c r="D60" s="208"/>
      <c r="J60" s="319"/>
    </row>
    <row r="61" spans="1:10" ht="15" customHeight="1" x14ac:dyDescent="0.25">
      <c r="A61" s="6"/>
      <c r="J61" s="319"/>
    </row>
    <row r="62" spans="1:10" ht="15" customHeight="1" x14ac:dyDescent="0.25">
      <c r="J62" s="319"/>
    </row>
    <row r="63" spans="1:10" ht="15" customHeight="1" x14ac:dyDescent="0.25">
      <c r="J63" s="319"/>
    </row>
    <row r="68" spans="1:1" ht="15" customHeight="1" x14ac:dyDescent="0.25">
      <c r="A68" s="19"/>
    </row>
    <row r="69" spans="1:1" ht="15" customHeight="1" x14ac:dyDescent="0.25">
      <c r="A69" s="19"/>
    </row>
    <row r="70" spans="1:1" ht="15" customHeight="1" x14ac:dyDescent="0.25">
      <c r="A70" s="20"/>
    </row>
    <row r="71" spans="1:1" ht="15" customHeight="1" x14ac:dyDescent="0.25">
      <c r="A71" s="6"/>
    </row>
    <row r="72" spans="1:1" ht="15" customHeight="1" x14ac:dyDescent="0.25">
      <c r="A72" s="6"/>
    </row>
    <row r="73" spans="1:1" ht="15" customHeight="1" x14ac:dyDescent="0.25">
      <c r="A73" s="6"/>
    </row>
    <row r="74" spans="1:1" ht="15" customHeight="1" x14ac:dyDescent="0.25">
      <c r="A74" s="6"/>
    </row>
    <row r="75" spans="1:1" ht="15" customHeight="1" x14ac:dyDescent="0.25">
      <c r="A75" s="6"/>
    </row>
    <row r="76" spans="1:1" ht="15" customHeight="1" x14ac:dyDescent="0.25">
      <c r="A76" s="6"/>
    </row>
    <row r="77" spans="1:1" ht="15" customHeight="1" x14ac:dyDescent="0.25">
      <c r="A77" s="6"/>
    </row>
    <row r="78" spans="1:1" ht="15" customHeight="1" x14ac:dyDescent="0.25">
      <c r="A78" s="6"/>
    </row>
    <row r="79" spans="1:1" ht="15" customHeight="1" x14ac:dyDescent="0.25">
      <c r="A79" s="21"/>
    </row>
    <row r="80" spans="1:1" ht="15" customHeight="1" x14ac:dyDescent="0.25">
      <c r="A80" s="21"/>
    </row>
    <row r="81" spans="1:1" ht="15" customHeight="1" x14ac:dyDescent="0.25">
      <c r="A81" s="21"/>
    </row>
    <row r="82" spans="1:1" ht="15" customHeight="1" x14ac:dyDescent="0.25">
      <c r="A82" s="21"/>
    </row>
    <row r="83" spans="1:1" ht="15" customHeight="1" x14ac:dyDescent="0.25">
      <c r="A83" s="21"/>
    </row>
    <row r="84" spans="1:1" ht="15" customHeight="1" x14ac:dyDescent="0.25">
      <c r="A84" s="21"/>
    </row>
    <row r="85" spans="1:1" ht="15" customHeight="1" x14ac:dyDescent="0.25">
      <c r="A85" s="21"/>
    </row>
    <row r="86" spans="1:1" ht="15" customHeight="1" x14ac:dyDescent="0.25">
      <c r="A86" s="21"/>
    </row>
  </sheetData>
  <mergeCells count="9">
    <mergeCell ref="B6:B7"/>
    <mergeCell ref="I6:I7"/>
    <mergeCell ref="C5:D5"/>
    <mergeCell ref="E5:E7"/>
    <mergeCell ref="F5:F7"/>
    <mergeCell ref="G5:G7"/>
    <mergeCell ref="H5:H7"/>
    <mergeCell ref="C6:C7"/>
    <mergeCell ref="D6:D7"/>
  </mergeCells>
  <pageMargins left="0.7" right="0.7" top="0.75" bottom="0.75" header="0.3" footer="0.3"/>
  <pageSetup paperSize="9" scale="5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229F42-D1ED-4E6E-BBA6-E288B496D3F2}">
  <sheetPr codeName="Sheet18"/>
  <dimension ref="B1:J55"/>
  <sheetViews>
    <sheetView showGridLines="0" topLeftCell="A4" zoomScale="86" zoomScaleNormal="100" workbookViewId="0">
      <pane xSplit="2" ySplit="4" topLeftCell="C8" activePane="bottomRight" state="frozen"/>
      <selection pane="topRight" activeCell="C4" sqref="C4"/>
      <selection pane="bottomLeft" activeCell="A8" sqref="A8"/>
      <selection pane="bottomRight" activeCell="G24" sqref="G24"/>
    </sheetView>
  </sheetViews>
  <sheetFormatPr defaultColWidth="9.140625" defaultRowHeight="14.25" x14ac:dyDescent="0.2"/>
  <cols>
    <col min="1" max="1" width="3.5703125" style="61" customWidth="1"/>
    <col min="2" max="2" width="65.140625" style="61" customWidth="1"/>
    <col min="3" max="5" width="18.5703125" style="61" customWidth="1"/>
    <col min="6" max="6" width="19.85546875" style="61" customWidth="1"/>
    <col min="7" max="7" width="17.42578125" style="61" customWidth="1"/>
    <col min="8" max="10" width="17.85546875" style="61" bestFit="1" customWidth="1"/>
    <col min="11" max="11" width="17.140625" style="61" bestFit="1" customWidth="1"/>
    <col min="12" max="16384" width="9.140625" style="61"/>
  </cols>
  <sheetData>
    <row r="1" spans="2:10" ht="15" customHeight="1" x14ac:dyDescent="0.2"/>
    <row r="2" spans="2:10" s="8" customFormat="1" ht="15" customHeight="1" x14ac:dyDescent="0.25">
      <c r="B2" s="50" t="s">
        <v>43</v>
      </c>
      <c r="C2" s="50"/>
      <c r="D2" s="316" t="s">
        <v>44</v>
      </c>
    </row>
    <row r="3" spans="2:10" ht="15" customHeight="1" x14ac:dyDescent="0.2"/>
    <row r="4" spans="2:10" ht="48" customHeight="1" x14ac:dyDescent="0.2">
      <c r="B4" s="174" t="s">
        <v>45</v>
      </c>
      <c r="C4" s="421" t="s">
        <v>46</v>
      </c>
      <c r="D4" s="423" t="s">
        <v>47</v>
      </c>
      <c r="E4" s="424"/>
      <c r="F4" s="425"/>
      <c r="G4" s="423" t="s">
        <v>48</v>
      </c>
      <c r="H4" s="424"/>
      <c r="I4" s="424"/>
      <c r="J4" s="425"/>
    </row>
    <row r="5" spans="2:10" ht="48" customHeight="1" x14ac:dyDescent="0.2">
      <c r="B5" s="62"/>
      <c r="C5" s="422"/>
      <c r="D5" s="62" t="s">
        <v>49</v>
      </c>
      <c r="E5" s="62" t="s">
        <v>49</v>
      </c>
      <c r="F5" s="62" t="s">
        <v>49</v>
      </c>
      <c r="G5" s="62" t="s">
        <v>50</v>
      </c>
      <c r="H5" s="62" t="s">
        <v>50</v>
      </c>
      <c r="I5" s="62" t="s">
        <v>51</v>
      </c>
      <c r="J5" s="62" t="s">
        <v>51</v>
      </c>
    </row>
    <row r="6" spans="2:10" ht="39" customHeight="1" x14ac:dyDescent="0.2">
      <c r="B6" s="63" t="s">
        <v>52</v>
      </c>
      <c r="C6" s="254" t="s">
        <v>53</v>
      </c>
      <c r="D6" s="254" t="s">
        <v>54</v>
      </c>
      <c r="E6" s="254" t="s">
        <v>54</v>
      </c>
      <c r="F6" s="254" t="s">
        <v>54</v>
      </c>
      <c r="G6" s="254" t="s">
        <v>55</v>
      </c>
      <c r="H6" s="254" t="s">
        <v>55</v>
      </c>
      <c r="I6" s="254" t="s">
        <v>54</v>
      </c>
      <c r="J6" s="254" t="s">
        <v>54</v>
      </c>
    </row>
    <row r="7" spans="2:10" ht="15" customHeight="1" x14ac:dyDescent="0.2">
      <c r="B7" s="63" t="s">
        <v>56</v>
      </c>
      <c r="C7" s="66" t="s">
        <v>57</v>
      </c>
      <c r="D7" s="66" t="s">
        <v>58</v>
      </c>
      <c r="E7" s="66" t="s">
        <v>59</v>
      </c>
      <c r="F7" s="254" t="s">
        <v>60</v>
      </c>
      <c r="G7" s="66" t="s">
        <v>57</v>
      </c>
      <c r="H7" s="66" t="s">
        <v>57</v>
      </c>
      <c r="I7" s="66" t="s">
        <v>57</v>
      </c>
      <c r="J7" s="66" t="s">
        <v>61</v>
      </c>
    </row>
    <row r="8" spans="2:10" ht="15" customHeight="1" x14ac:dyDescent="0.2">
      <c r="B8" s="63" t="s">
        <v>62</v>
      </c>
      <c r="C8" s="254" t="s">
        <v>63</v>
      </c>
      <c r="D8" s="254" t="s">
        <v>63</v>
      </c>
      <c r="E8" s="254" t="s">
        <v>63</v>
      </c>
      <c r="F8" s="254" t="s">
        <v>63</v>
      </c>
      <c r="G8" s="254" t="s">
        <v>64</v>
      </c>
      <c r="H8" s="254" t="s">
        <v>64</v>
      </c>
      <c r="I8" s="254" t="s">
        <v>63</v>
      </c>
      <c r="J8" s="254" t="s">
        <v>63</v>
      </c>
    </row>
    <row r="9" spans="2:10" ht="15" customHeight="1" x14ac:dyDescent="0.2">
      <c r="B9" s="64" t="s">
        <v>65</v>
      </c>
      <c r="C9" s="254"/>
      <c r="D9" s="254"/>
      <c r="E9" s="254"/>
      <c r="F9" s="254"/>
      <c r="G9" s="254"/>
      <c r="H9" s="254"/>
      <c r="I9" s="254"/>
      <c r="J9" s="254"/>
    </row>
    <row r="10" spans="2:10" ht="15" customHeight="1" x14ac:dyDescent="0.2">
      <c r="B10" s="63" t="s">
        <v>66</v>
      </c>
      <c r="C10" s="254" t="s">
        <v>67</v>
      </c>
      <c r="D10" s="254" t="s">
        <v>68</v>
      </c>
      <c r="E10" s="254" t="s">
        <v>68</v>
      </c>
      <c r="F10" s="254" t="s">
        <v>68</v>
      </c>
      <c r="G10" s="254" t="s">
        <v>69</v>
      </c>
      <c r="H10" s="254" t="s">
        <v>69</v>
      </c>
      <c r="I10" s="254" t="s">
        <v>69</v>
      </c>
      <c r="J10" s="254" t="s">
        <v>69</v>
      </c>
    </row>
    <row r="11" spans="2:10" ht="15" customHeight="1" x14ac:dyDescent="0.2">
      <c r="B11" s="63" t="s">
        <v>70</v>
      </c>
      <c r="C11" s="254" t="s">
        <v>67</v>
      </c>
      <c r="D11" s="254" t="s">
        <v>68</v>
      </c>
      <c r="E11" s="254" t="s">
        <v>68</v>
      </c>
      <c r="F11" s="254" t="s">
        <v>68</v>
      </c>
      <c r="G11" s="254" t="s">
        <v>69</v>
      </c>
      <c r="H11" s="254" t="s">
        <v>69</v>
      </c>
      <c r="I11" s="254" t="s">
        <v>69</v>
      </c>
      <c r="J11" s="254" t="s">
        <v>69</v>
      </c>
    </row>
    <row r="12" spans="2:10" ht="15" customHeight="1" x14ac:dyDescent="0.2">
      <c r="B12" s="63" t="s">
        <v>71</v>
      </c>
      <c r="C12" s="254" t="s">
        <v>72</v>
      </c>
      <c r="D12" s="254" t="s">
        <v>72</v>
      </c>
      <c r="E12" s="254" t="s">
        <v>72</v>
      </c>
      <c r="F12" s="254" t="s">
        <v>72</v>
      </c>
      <c r="G12" s="254" t="s">
        <v>72</v>
      </c>
      <c r="H12" s="254" t="s">
        <v>72</v>
      </c>
      <c r="I12" s="254" t="s">
        <v>72</v>
      </c>
      <c r="J12" s="254" t="s">
        <v>72</v>
      </c>
    </row>
    <row r="13" spans="2:10" ht="15" customHeight="1" x14ac:dyDescent="0.2">
      <c r="B13" s="63" t="s">
        <v>73</v>
      </c>
      <c r="C13" s="254" t="s">
        <v>74</v>
      </c>
      <c r="D13" s="254" t="s">
        <v>75</v>
      </c>
      <c r="E13" s="254" t="s">
        <v>75</v>
      </c>
      <c r="F13" s="254" t="s">
        <v>75</v>
      </c>
      <c r="G13" s="254" t="s">
        <v>76</v>
      </c>
      <c r="H13" s="254" t="s">
        <v>76</v>
      </c>
      <c r="I13" s="254" t="s">
        <v>76</v>
      </c>
      <c r="J13" s="254" t="s">
        <v>76</v>
      </c>
    </row>
    <row r="14" spans="2:10" ht="15" customHeight="1" x14ac:dyDescent="0.2">
      <c r="B14" s="63" t="s">
        <v>77</v>
      </c>
      <c r="C14" s="67">
        <f>'A2'!D9/1000</f>
        <v>10617.699969749998</v>
      </c>
      <c r="D14" s="67">
        <v>750</v>
      </c>
      <c r="E14" s="67">
        <v>750</v>
      </c>
      <c r="F14" s="67">
        <v>750</v>
      </c>
      <c r="G14" s="255">
        <v>708.15</v>
      </c>
      <c r="H14" s="255">
        <v>708.15</v>
      </c>
      <c r="I14" s="255">
        <v>500</v>
      </c>
      <c r="J14" s="255">
        <v>500</v>
      </c>
    </row>
    <row r="15" spans="2:10" ht="15" customHeight="1" x14ac:dyDescent="0.2">
      <c r="B15" s="63" t="s">
        <v>78</v>
      </c>
      <c r="C15" s="254" t="s">
        <v>57</v>
      </c>
      <c r="D15" s="254">
        <v>750</v>
      </c>
      <c r="E15" s="254">
        <v>750</v>
      </c>
      <c r="F15" s="67">
        <v>750</v>
      </c>
      <c r="G15" s="254" t="s">
        <v>79</v>
      </c>
      <c r="H15" s="254" t="s">
        <v>79</v>
      </c>
      <c r="I15" s="254">
        <v>500</v>
      </c>
      <c r="J15" s="254">
        <v>500</v>
      </c>
    </row>
    <row r="16" spans="2:10" ht="15" customHeight="1" x14ac:dyDescent="0.2">
      <c r="B16" s="63" t="s">
        <v>80</v>
      </c>
      <c r="C16" s="254" t="s">
        <v>81</v>
      </c>
      <c r="D16" s="254">
        <v>750</v>
      </c>
      <c r="E16" s="254">
        <v>750</v>
      </c>
      <c r="F16" s="67">
        <v>750</v>
      </c>
      <c r="G16" s="254" t="s">
        <v>82</v>
      </c>
      <c r="H16" s="254" t="s">
        <v>82</v>
      </c>
      <c r="I16" s="254">
        <v>500</v>
      </c>
      <c r="J16" s="254">
        <v>500</v>
      </c>
    </row>
    <row r="17" spans="2:10" ht="15" customHeight="1" x14ac:dyDescent="0.2">
      <c r="B17" s="63" t="s">
        <v>83</v>
      </c>
      <c r="C17" s="254" t="s">
        <v>57</v>
      </c>
      <c r="D17" s="254">
        <v>750</v>
      </c>
      <c r="E17" s="254">
        <v>750</v>
      </c>
      <c r="F17" s="67">
        <v>750</v>
      </c>
      <c r="G17" s="254" t="s">
        <v>82</v>
      </c>
      <c r="H17" s="254" t="s">
        <v>82</v>
      </c>
      <c r="I17" s="254">
        <v>500</v>
      </c>
      <c r="J17" s="254">
        <v>500</v>
      </c>
    </row>
    <row r="18" spans="2:10" ht="24.95" customHeight="1" x14ac:dyDescent="0.2">
      <c r="B18" s="63" t="s">
        <v>84</v>
      </c>
      <c r="C18" s="254" t="s">
        <v>85</v>
      </c>
      <c r="D18" s="254" t="s">
        <v>650</v>
      </c>
      <c r="E18" s="254" t="s">
        <v>650</v>
      </c>
      <c r="F18" s="67" t="s">
        <v>650</v>
      </c>
      <c r="G18" s="254" t="s">
        <v>86</v>
      </c>
      <c r="H18" s="254" t="s">
        <v>86</v>
      </c>
      <c r="I18" s="254" t="s">
        <v>86</v>
      </c>
      <c r="J18" s="254" t="s">
        <v>86</v>
      </c>
    </row>
    <row r="19" spans="2:10" ht="15" customHeight="1" x14ac:dyDescent="0.2">
      <c r="B19" s="63" t="s">
        <v>87</v>
      </c>
      <c r="C19" s="254" t="s">
        <v>88</v>
      </c>
      <c r="D19" s="341">
        <v>43402</v>
      </c>
      <c r="E19" s="341">
        <v>43402</v>
      </c>
      <c r="F19" s="256">
        <v>43402</v>
      </c>
      <c r="G19" s="256">
        <v>43809</v>
      </c>
      <c r="H19" s="256">
        <v>43822</v>
      </c>
      <c r="I19" s="256">
        <v>42986</v>
      </c>
      <c r="J19" s="256">
        <v>44183</v>
      </c>
    </row>
    <row r="20" spans="2:10" ht="15" customHeight="1" x14ac:dyDescent="0.2">
      <c r="B20" s="63" t="s">
        <v>89</v>
      </c>
      <c r="C20" s="254" t="s">
        <v>57</v>
      </c>
      <c r="D20" s="254" t="s">
        <v>90</v>
      </c>
      <c r="E20" s="254" t="s">
        <v>90</v>
      </c>
      <c r="F20" s="254" t="s">
        <v>90</v>
      </c>
      <c r="G20" s="254" t="s">
        <v>91</v>
      </c>
      <c r="H20" s="254" t="s">
        <v>91</v>
      </c>
      <c r="I20" s="254" t="s">
        <v>91</v>
      </c>
      <c r="J20" s="254" t="s">
        <v>91</v>
      </c>
    </row>
    <row r="21" spans="2:10" ht="15" customHeight="1" x14ac:dyDescent="0.2">
      <c r="B21" s="63" t="s">
        <v>92</v>
      </c>
      <c r="C21" s="254" t="s">
        <v>57</v>
      </c>
      <c r="D21" s="254" t="s">
        <v>57</v>
      </c>
      <c r="E21" s="254" t="s">
        <v>57</v>
      </c>
      <c r="F21" s="254" t="s">
        <v>57</v>
      </c>
      <c r="G21" s="256">
        <v>47462</v>
      </c>
      <c r="H21" s="256">
        <v>47840</v>
      </c>
      <c r="I21" s="256">
        <v>46638</v>
      </c>
      <c r="J21" s="256">
        <v>48017</v>
      </c>
    </row>
    <row r="22" spans="2:10" ht="15" customHeight="1" x14ac:dyDescent="0.2">
      <c r="B22" s="63" t="s">
        <v>93</v>
      </c>
      <c r="C22" s="254" t="s">
        <v>94</v>
      </c>
      <c r="D22" s="254" t="s">
        <v>95</v>
      </c>
      <c r="E22" s="254" t="s">
        <v>95</v>
      </c>
      <c r="F22" s="254" t="s">
        <v>95</v>
      </c>
      <c r="G22" s="254" t="s">
        <v>95</v>
      </c>
      <c r="H22" s="254" t="s">
        <v>95</v>
      </c>
      <c r="I22" s="254" t="s">
        <v>95</v>
      </c>
      <c r="J22" s="254" t="s">
        <v>95</v>
      </c>
    </row>
    <row r="23" spans="2:10" ht="15" customHeight="1" x14ac:dyDescent="0.2">
      <c r="B23" s="63" t="s">
        <v>96</v>
      </c>
      <c r="C23" s="254" t="s">
        <v>57</v>
      </c>
      <c r="D23" s="254" t="s">
        <v>97</v>
      </c>
      <c r="E23" s="254" t="s">
        <v>98</v>
      </c>
      <c r="F23" s="256" t="s">
        <v>99</v>
      </c>
      <c r="G23" s="256" t="s">
        <v>100</v>
      </c>
      <c r="H23" s="256" t="s">
        <v>101</v>
      </c>
      <c r="I23" s="256">
        <v>44812</v>
      </c>
      <c r="J23" s="256">
        <v>46191</v>
      </c>
    </row>
    <row r="24" spans="2:10" ht="52.5" customHeight="1" x14ac:dyDescent="0.2">
      <c r="B24" s="63" t="s">
        <v>102</v>
      </c>
      <c r="C24" s="254" t="s">
        <v>103</v>
      </c>
      <c r="D24" s="254" t="s">
        <v>104</v>
      </c>
      <c r="E24" s="254" t="s">
        <v>104</v>
      </c>
      <c r="F24" s="254" t="s">
        <v>104</v>
      </c>
      <c r="G24" s="254" t="s">
        <v>105</v>
      </c>
      <c r="H24" s="254" t="s">
        <v>106</v>
      </c>
      <c r="I24" s="254" t="s">
        <v>107</v>
      </c>
      <c r="J24" s="254" t="s">
        <v>108</v>
      </c>
    </row>
    <row r="25" spans="2:10" ht="15" customHeight="1" x14ac:dyDescent="0.2">
      <c r="B25" s="64" t="s">
        <v>109</v>
      </c>
      <c r="C25" s="254"/>
      <c r="D25" s="254"/>
      <c r="E25" s="254"/>
      <c r="F25" s="254"/>
      <c r="G25" s="254"/>
      <c r="H25" s="254"/>
      <c r="I25" s="254"/>
      <c r="J25" s="254"/>
    </row>
    <row r="26" spans="2:10" ht="15" customHeight="1" x14ac:dyDescent="0.2">
      <c r="B26" s="63" t="s">
        <v>110</v>
      </c>
      <c r="C26" s="254" t="s">
        <v>111</v>
      </c>
      <c r="D26" s="254" t="s">
        <v>111</v>
      </c>
      <c r="E26" s="254" t="s">
        <v>111</v>
      </c>
      <c r="F26" s="254" t="s">
        <v>111</v>
      </c>
      <c r="G26" s="254" t="s">
        <v>111</v>
      </c>
      <c r="H26" s="254" t="s">
        <v>111</v>
      </c>
      <c r="I26" s="254" t="s">
        <v>111</v>
      </c>
      <c r="J26" s="254" t="s">
        <v>112</v>
      </c>
    </row>
    <row r="27" spans="2:10" ht="26.25" customHeight="1" x14ac:dyDescent="0.2">
      <c r="B27" s="63" t="s">
        <v>113</v>
      </c>
      <c r="C27" s="254" t="s">
        <v>103</v>
      </c>
      <c r="D27" s="254" t="s">
        <v>114</v>
      </c>
      <c r="E27" s="254" t="s">
        <v>114</v>
      </c>
      <c r="F27" s="254" t="s">
        <v>114</v>
      </c>
      <c r="G27" s="254" t="s">
        <v>115</v>
      </c>
      <c r="H27" s="254" t="s">
        <v>116</v>
      </c>
      <c r="I27" s="254" t="s">
        <v>117</v>
      </c>
      <c r="J27" s="258">
        <v>2.6200000000000001E-2</v>
      </c>
    </row>
    <row r="28" spans="2:10" ht="15" customHeight="1" x14ac:dyDescent="0.2">
      <c r="B28" s="63" t="s">
        <v>118</v>
      </c>
      <c r="C28" s="254" t="s">
        <v>95</v>
      </c>
      <c r="D28" s="254" t="s">
        <v>94</v>
      </c>
      <c r="E28" s="254" t="s">
        <v>94</v>
      </c>
      <c r="F28" s="254" t="s">
        <v>94</v>
      </c>
      <c r="G28" s="254" t="s">
        <v>94</v>
      </c>
      <c r="H28" s="254" t="s">
        <v>94</v>
      </c>
      <c r="I28" s="254" t="s">
        <v>94</v>
      </c>
      <c r="J28" s="254" t="s">
        <v>94</v>
      </c>
    </row>
    <row r="29" spans="2:10" ht="15" customHeight="1" x14ac:dyDescent="0.2">
      <c r="B29" s="63" t="s">
        <v>119</v>
      </c>
      <c r="C29" s="254" t="s">
        <v>120</v>
      </c>
      <c r="D29" s="254" t="s">
        <v>120</v>
      </c>
      <c r="E29" s="254" t="s">
        <v>120</v>
      </c>
      <c r="F29" s="254" t="s">
        <v>120</v>
      </c>
      <c r="G29" s="254" t="s">
        <v>121</v>
      </c>
      <c r="H29" s="254" t="s">
        <v>121</v>
      </c>
      <c r="I29" s="254" t="s">
        <v>121</v>
      </c>
      <c r="J29" s="254" t="s">
        <v>121</v>
      </c>
    </row>
    <row r="30" spans="2:10" ht="15" customHeight="1" x14ac:dyDescent="0.2">
      <c r="B30" s="63" t="s">
        <v>122</v>
      </c>
      <c r="C30" s="254" t="s">
        <v>120</v>
      </c>
      <c r="D30" s="254" t="s">
        <v>120</v>
      </c>
      <c r="E30" s="254" t="s">
        <v>120</v>
      </c>
      <c r="F30" s="254" t="s">
        <v>120</v>
      </c>
      <c r="G30" s="254" t="s">
        <v>121</v>
      </c>
      <c r="H30" s="254" t="s">
        <v>121</v>
      </c>
      <c r="I30" s="254" t="s">
        <v>121</v>
      </c>
      <c r="J30" s="254" t="s">
        <v>121</v>
      </c>
    </row>
    <row r="31" spans="2:10" ht="15" customHeight="1" x14ac:dyDescent="0.2">
      <c r="B31" s="63" t="s">
        <v>123</v>
      </c>
      <c r="C31" s="254" t="s">
        <v>57</v>
      </c>
      <c r="D31" s="254" t="s">
        <v>94</v>
      </c>
      <c r="E31" s="254" t="s">
        <v>94</v>
      </c>
      <c r="F31" s="254" t="s">
        <v>94</v>
      </c>
      <c r="G31" s="254" t="s">
        <v>94</v>
      </c>
      <c r="H31" s="254" t="s">
        <v>94</v>
      </c>
      <c r="I31" s="254" t="s">
        <v>94</v>
      </c>
      <c r="J31" s="254" t="s">
        <v>94</v>
      </c>
    </row>
    <row r="32" spans="2:10" ht="15" customHeight="1" x14ac:dyDescent="0.2">
      <c r="B32" s="63" t="s">
        <v>124</v>
      </c>
      <c r="C32" s="254" t="s">
        <v>125</v>
      </c>
      <c r="D32" s="254" t="s">
        <v>126</v>
      </c>
      <c r="E32" s="254" t="s">
        <v>126</v>
      </c>
      <c r="F32" s="254" t="s">
        <v>126</v>
      </c>
      <c r="G32" s="254" t="s">
        <v>126</v>
      </c>
      <c r="H32" s="254" t="s">
        <v>126</v>
      </c>
      <c r="I32" s="254" t="s">
        <v>126</v>
      </c>
      <c r="J32" s="254" t="s">
        <v>126</v>
      </c>
    </row>
    <row r="33" spans="2:10" ht="15" customHeight="1" x14ac:dyDescent="0.2">
      <c r="B33" s="64" t="s">
        <v>127</v>
      </c>
      <c r="C33" s="254"/>
      <c r="D33" s="254"/>
      <c r="E33" s="254"/>
      <c r="F33" s="254"/>
      <c r="G33" s="254"/>
      <c r="H33" s="254"/>
      <c r="I33" s="254"/>
      <c r="J33" s="254"/>
    </row>
    <row r="34" spans="2:10" ht="15" customHeight="1" x14ac:dyDescent="0.2">
      <c r="B34" s="63" t="s">
        <v>128</v>
      </c>
      <c r="C34" s="254" t="s">
        <v>57</v>
      </c>
      <c r="D34" s="254" t="s">
        <v>129</v>
      </c>
      <c r="E34" s="254" t="s">
        <v>129</v>
      </c>
      <c r="F34" s="254" t="s">
        <v>129</v>
      </c>
      <c r="G34" s="254" t="s">
        <v>130</v>
      </c>
      <c r="H34" s="254" t="s">
        <v>130</v>
      </c>
      <c r="I34" s="254" t="s">
        <v>130</v>
      </c>
      <c r="J34" s="254" t="s">
        <v>130</v>
      </c>
    </row>
    <row r="35" spans="2:10" ht="15" customHeight="1" x14ac:dyDescent="0.2">
      <c r="B35" s="63" t="s">
        <v>131</v>
      </c>
      <c r="C35" s="254" t="s">
        <v>57</v>
      </c>
      <c r="D35" s="254" t="s">
        <v>57</v>
      </c>
      <c r="E35" s="254" t="s">
        <v>57</v>
      </c>
      <c r="F35" s="254" t="s">
        <v>57</v>
      </c>
      <c r="G35" s="254" t="s">
        <v>57</v>
      </c>
      <c r="H35" s="254" t="s">
        <v>57</v>
      </c>
      <c r="I35" s="254" t="s">
        <v>57</v>
      </c>
      <c r="J35" s="254" t="s">
        <v>57</v>
      </c>
    </row>
    <row r="36" spans="2:10" ht="15" customHeight="1" x14ac:dyDescent="0.2">
      <c r="B36" s="63" t="s">
        <v>132</v>
      </c>
      <c r="C36" s="254" t="s">
        <v>57</v>
      </c>
      <c r="D36" s="254" t="s">
        <v>57</v>
      </c>
      <c r="E36" s="254" t="s">
        <v>57</v>
      </c>
      <c r="F36" s="254" t="s">
        <v>57</v>
      </c>
      <c r="G36" s="254" t="s">
        <v>57</v>
      </c>
      <c r="H36" s="254" t="s">
        <v>57</v>
      </c>
      <c r="I36" s="254" t="s">
        <v>57</v>
      </c>
      <c r="J36" s="254" t="s">
        <v>57</v>
      </c>
    </row>
    <row r="37" spans="2:10" ht="15" customHeight="1" x14ac:dyDescent="0.2">
      <c r="B37" s="63" t="s">
        <v>133</v>
      </c>
      <c r="C37" s="254" t="s">
        <v>57</v>
      </c>
      <c r="D37" s="254" t="s">
        <v>57</v>
      </c>
      <c r="E37" s="254" t="s">
        <v>57</v>
      </c>
      <c r="F37" s="254" t="s">
        <v>57</v>
      </c>
      <c r="G37" s="254" t="s">
        <v>57</v>
      </c>
      <c r="H37" s="254" t="s">
        <v>57</v>
      </c>
      <c r="I37" s="254" t="s">
        <v>57</v>
      </c>
      <c r="J37" s="254" t="s">
        <v>57</v>
      </c>
    </row>
    <row r="38" spans="2:10" ht="15" customHeight="1" x14ac:dyDescent="0.2">
      <c r="B38" s="63" t="s">
        <v>134</v>
      </c>
      <c r="C38" s="254" t="s">
        <v>57</v>
      </c>
      <c r="D38" s="254" t="s">
        <v>57</v>
      </c>
      <c r="E38" s="254" t="s">
        <v>57</v>
      </c>
      <c r="F38" s="254" t="s">
        <v>57</v>
      </c>
      <c r="G38" s="254" t="s">
        <v>57</v>
      </c>
      <c r="H38" s="254" t="s">
        <v>57</v>
      </c>
      <c r="I38" s="254" t="s">
        <v>57</v>
      </c>
      <c r="J38" s="254" t="s">
        <v>57</v>
      </c>
    </row>
    <row r="39" spans="2:10" ht="15" customHeight="1" x14ac:dyDescent="0.2">
      <c r="B39" s="63" t="s">
        <v>135</v>
      </c>
      <c r="C39" s="254" t="s">
        <v>57</v>
      </c>
      <c r="D39" s="254" t="s">
        <v>57</v>
      </c>
      <c r="E39" s="254" t="s">
        <v>57</v>
      </c>
      <c r="F39" s="254" t="s">
        <v>57</v>
      </c>
      <c r="G39" s="254" t="s">
        <v>57</v>
      </c>
      <c r="H39" s="254" t="s">
        <v>57</v>
      </c>
      <c r="I39" s="254" t="s">
        <v>57</v>
      </c>
      <c r="J39" s="254" t="s">
        <v>57</v>
      </c>
    </row>
    <row r="40" spans="2:10" ht="15" customHeight="1" x14ac:dyDescent="0.2">
      <c r="B40" s="63" t="s">
        <v>136</v>
      </c>
      <c r="C40" s="254" t="s">
        <v>57</v>
      </c>
      <c r="D40" s="254" t="s">
        <v>57</v>
      </c>
      <c r="E40" s="254" t="s">
        <v>57</v>
      </c>
      <c r="F40" s="254" t="s">
        <v>57</v>
      </c>
      <c r="G40" s="254" t="s">
        <v>57</v>
      </c>
      <c r="H40" s="254" t="s">
        <v>57</v>
      </c>
      <c r="I40" s="254" t="s">
        <v>57</v>
      </c>
      <c r="J40" s="254" t="s">
        <v>57</v>
      </c>
    </row>
    <row r="41" spans="2:10" ht="15" customHeight="1" x14ac:dyDescent="0.2">
      <c r="B41" s="63" t="s">
        <v>137</v>
      </c>
      <c r="C41" s="254" t="s">
        <v>94</v>
      </c>
      <c r="D41" s="254" t="s">
        <v>95</v>
      </c>
      <c r="E41" s="254" t="s">
        <v>95</v>
      </c>
      <c r="F41" s="254" t="s">
        <v>95</v>
      </c>
      <c r="G41" s="254" t="s">
        <v>94</v>
      </c>
      <c r="H41" s="254" t="s">
        <v>94</v>
      </c>
      <c r="I41" s="254" t="s">
        <v>94</v>
      </c>
      <c r="J41" s="254" t="s">
        <v>94</v>
      </c>
    </row>
    <row r="42" spans="2:10" ht="15" customHeight="1" x14ac:dyDescent="0.2">
      <c r="B42" s="63" t="s">
        <v>138</v>
      </c>
      <c r="C42" s="254" t="s">
        <v>57</v>
      </c>
      <c r="D42" s="254" t="s">
        <v>95</v>
      </c>
      <c r="E42" s="254" t="s">
        <v>95</v>
      </c>
      <c r="F42" s="254" t="s">
        <v>95</v>
      </c>
      <c r="G42" s="254" t="s">
        <v>57</v>
      </c>
      <c r="H42" s="254" t="s">
        <v>57</v>
      </c>
      <c r="I42" s="254" t="s">
        <v>57</v>
      </c>
      <c r="J42" s="254" t="s">
        <v>57</v>
      </c>
    </row>
    <row r="43" spans="2:10" ht="15" customHeight="1" x14ac:dyDescent="0.2">
      <c r="B43" s="63" t="s">
        <v>139</v>
      </c>
      <c r="C43" s="254" t="s">
        <v>57</v>
      </c>
      <c r="D43" s="254" t="s">
        <v>140</v>
      </c>
      <c r="E43" s="254" t="s">
        <v>140</v>
      </c>
      <c r="F43" s="254" t="s">
        <v>140</v>
      </c>
      <c r="G43" s="254" t="s">
        <v>57</v>
      </c>
      <c r="H43" s="254" t="s">
        <v>57</v>
      </c>
      <c r="I43" s="254" t="s">
        <v>57</v>
      </c>
      <c r="J43" s="254" t="s">
        <v>57</v>
      </c>
    </row>
    <row r="44" spans="2:10" ht="15" customHeight="1" x14ac:dyDescent="0.2">
      <c r="B44" s="63" t="s">
        <v>141</v>
      </c>
      <c r="C44" s="254" t="s">
        <v>57</v>
      </c>
      <c r="D44" s="254" t="s">
        <v>142</v>
      </c>
      <c r="E44" s="254" t="s">
        <v>142</v>
      </c>
      <c r="F44" s="254" t="s">
        <v>142</v>
      </c>
      <c r="G44" s="254" t="s">
        <v>57</v>
      </c>
      <c r="H44" s="254" t="s">
        <v>57</v>
      </c>
      <c r="I44" s="254" t="s">
        <v>57</v>
      </c>
      <c r="J44" s="254" t="s">
        <v>57</v>
      </c>
    </row>
    <row r="45" spans="2:10" ht="33.75" x14ac:dyDescent="0.2">
      <c r="B45" s="63" t="s">
        <v>143</v>
      </c>
      <c r="C45" s="254" t="s">
        <v>57</v>
      </c>
      <c r="D45" s="254" t="s">
        <v>144</v>
      </c>
      <c r="E45" s="254" t="s">
        <v>144</v>
      </c>
      <c r="F45" s="254" t="s">
        <v>144</v>
      </c>
      <c r="G45" s="254" t="s">
        <v>57</v>
      </c>
      <c r="H45" s="254" t="s">
        <v>57</v>
      </c>
      <c r="I45" s="254" t="s">
        <v>57</v>
      </c>
      <c r="J45" s="254" t="s">
        <v>57</v>
      </c>
    </row>
    <row r="46" spans="2:10" ht="29.25" customHeight="1" x14ac:dyDescent="0.2">
      <c r="B46" s="63" t="s">
        <v>145</v>
      </c>
      <c r="C46" s="254" t="s">
        <v>68</v>
      </c>
      <c r="D46" s="254" t="s">
        <v>48</v>
      </c>
      <c r="E46" s="254" t="s">
        <v>48</v>
      </c>
      <c r="F46" s="254" t="s">
        <v>48</v>
      </c>
      <c r="G46" s="254" t="s">
        <v>146</v>
      </c>
      <c r="H46" s="254" t="s">
        <v>146</v>
      </c>
      <c r="I46" s="254" t="s">
        <v>146</v>
      </c>
      <c r="J46" s="254" t="s">
        <v>146</v>
      </c>
    </row>
    <row r="47" spans="2:10" ht="15" customHeight="1" x14ac:dyDescent="0.2">
      <c r="B47" s="63" t="s">
        <v>147</v>
      </c>
      <c r="C47" s="254" t="s">
        <v>94</v>
      </c>
      <c r="D47" s="254" t="s">
        <v>94</v>
      </c>
      <c r="E47" s="254" t="s">
        <v>94</v>
      </c>
      <c r="F47" s="254" t="s">
        <v>94</v>
      </c>
      <c r="G47" s="254" t="s">
        <v>94</v>
      </c>
      <c r="H47" s="254" t="s">
        <v>94</v>
      </c>
      <c r="I47" s="254" t="s">
        <v>94</v>
      </c>
      <c r="J47" s="254" t="s">
        <v>94</v>
      </c>
    </row>
    <row r="48" spans="2:10" ht="15" customHeight="1" x14ac:dyDescent="0.2">
      <c r="B48" s="63" t="s">
        <v>148</v>
      </c>
      <c r="C48" s="254" t="s">
        <v>57</v>
      </c>
      <c r="D48" s="254" t="s">
        <v>57</v>
      </c>
      <c r="E48" s="254" t="s">
        <v>57</v>
      </c>
      <c r="F48" s="254" t="s">
        <v>57</v>
      </c>
      <c r="G48" s="254" t="s">
        <v>57</v>
      </c>
      <c r="H48" s="254" t="s">
        <v>57</v>
      </c>
      <c r="I48" s="254" t="s">
        <v>57</v>
      </c>
      <c r="J48" s="254" t="s">
        <v>57</v>
      </c>
    </row>
    <row r="49" spans="2:10" x14ac:dyDescent="0.2">
      <c r="B49" s="65"/>
      <c r="C49" s="65"/>
      <c r="D49" s="65"/>
      <c r="E49" s="65"/>
      <c r="F49" s="65"/>
      <c r="G49" s="65"/>
      <c r="H49" s="65"/>
      <c r="I49" s="65"/>
      <c r="J49" s="65"/>
    </row>
    <row r="50" spans="2:10" x14ac:dyDescent="0.2">
      <c r="B50" s="140" t="s">
        <v>149</v>
      </c>
      <c r="C50" s="65"/>
      <c r="D50" s="65"/>
      <c r="E50" s="65"/>
      <c r="F50" s="65"/>
      <c r="G50" s="65"/>
      <c r="H50" s="65"/>
      <c r="I50" s="65"/>
      <c r="J50" s="65"/>
    </row>
    <row r="51" spans="2:10" x14ac:dyDescent="0.2">
      <c r="B51" s="65"/>
      <c r="C51" s="65"/>
      <c r="D51" s="65"/>
      <c r="E51" s="65"/>
      <c r="F51" s="65"/>
      <c r="G51" s="65"/>
      <c r="H51" s="65"/>
      <c r="I51" s="65"/>
      <c r="J51" s="65"/>
    </row>
    <row r="52" spans="2:10" x14ac:dyDescent="0.2">
      <c r="C52" s="65"/>
      <c r="D52" s="65"/>
      <c r="E52" s="65"/>
      <c r="F52" s="65"/>
      <c r="G52" s="65"/>
      <c r="H52" s="65"/>
      <c r="I52" s="65"/>
      <c r="J52" s="65"/>
    </row>
    <row r="53" spans="2:10" x14ac:dyDescent="0.2">
      <c r="B53" s="65"/>
      <c r="C53" s="65"/>
      <c r="D53" s="65"/>
      <c r="E53" s="65"/>
      <c r="F53" s="65"/>
      <c r="G53" s="65"/>
      <c r="H53" s="65"/>
      <c r="I53" s="65"/>
      <c r="J53" s="65"/>
    </row>
    <row r="54" spans="2:10" x14ac:dyDescent="0.2">
      <c r="B54" s="65"/>
      <c r="C54" s="65"/>
      <c r="D54" s="65"/>
      <c r="E54" s="65"/>
      <c r="F54" s="65"/>
      <c r="G54" s="65"/>
      <c r="H54" s="65"/>
      <c r="I54" s="65"/>
      <c r="J54" s="65"/>
    </row>
    <row r="55" spans="2:10" x14ac:dyDescent="0.2">
      <c r="B55" s="65"/>
      <c r="C55" s="65"/>
      <c r="D55" s="65"/>
      <c r="E55" s="65"/>
      <c r="F55" s="65"/>
      <c r="G55" s="65"/>
      <c r="H55" s="65"/>
      <c r="I55" s="65"/>
      <c r="J55" s="65"/>
    </row>
  </sheetData>
  <mergeCells count="3">
    <mergeCell ref="C4:C5"/>
    <mergeCell ref="D4:F4"/>
    <mergeCell ref="G4:J4"/>
  </mergeCells>
  <pageMargins left="0.46" right="0.70866141732283472" top="0.74803149606299213" bottom="0.74803149606299213" header="0.31496062992125984" footer="0.31496062992125984"/>
  <pageSetup paperSize="9" scale="75"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08E8F4-3496-47E8-B376-E63F4625F16A}">
  <sheetPr codeName="Sheet21"/>
  <dimension ref="B3:K47"/>
  <sheetViews>
    <sheetView showGridLines="0" zoomScale="63" zoomScaleNormal="85" workbookViewId="0">
      <selection activeCell="C12" sqref="C12"/>
    </sheetView>
  </sheetViews>
  <sheetFormatPr defaultColWidth="9.140625" defaultRowHeight="15" x14ac:dyDescent="0.25"/>
  <cols>
    <col min="1" max="1" width="9.140625" style="283"/>
    <col min="2" max="2" width="5.5703125" style="283" customWidth="1"/>
    <col min="3" max="9" width="19.28515625" style="283" customWidth="1"/>
    <col min="10" max="16384" width="9.140625" style="283"/>
  </cols>
  <sheetData>
    <row r="3" spans="2:11" ht="18.75" x14ac:dyDescent="0.25">
      <c r="B3" s="490" t="s">
        <v>474</v>
      </c>
      <c r="C3" s="490"/>
      <c r="D3" s="490"/>
      <c r="E3" s="490"/>
      <c r="F3" s="490"/>
      <c r="G3" s="490"/>
      <c r="H3" s="490"/>
      <c r="I3" s="490"/>
      <c r="J3" s="490"/>
      <c r="K3" s="490"/>
    </row>
    <row r="4" spans="2:11" x14ac:dyDescent="0.25">
      <c r="B4" s="314" t="s">
        <v>475</v>
      </c>
      <c r="C4" s="284"/>
      <c r="D4" s="284"/>
      <c r="E4" s="284"/>
      <c r="F4" s="284"/>
      <c r="G4" s="491"/>
      <c r="H4" s="491"/>
      <c r="I4" s="491"/>
      <c r="J4" s="491"/>
      <c r="K4" s="491"/>
    </row>
    <row r="5" spans="2:11" ht="16.5" thickBot="1" x14ac:dyDescent="0.3">
      <c r="C5" s="285"/>
      <c r="D5" s="285"/>
      <c r="E5" s="285"/>
      <c r="F5" s="285"/>
      <c r="G5" s="491"/>
      <c r="H5" s="491"/>
      <c r="I5" s="491"/>
      <c r="J5" s="491"/>
      <c r="K5" s="491"/>
    </row>
    <row r="6" spans="2:11" ht="16.5" thickBot="1" x14ac:dyDescent="0.3">
      <c r="B6" s="285"/>
      <c r="C6" s="285"/>
      <c r="D6" s="286" t="s">
        <v>447</v>
      </c>
      <c r="E6" s="287" t="s">
        <v>448</v>
      </c>
      <c r="F6" s="287" t="s">
        <v>449</v>
      </c>
      <c r="G6" s="288" t="s">
        <v>450</v>
      </c>
      <c r="H6" s="289" t="s">
        <v>451</v>
      </c>
      <c r="I6" s="287" t="s">
        <v>452</v>
      </c>
      <c r="J6" s="492"/>
      <c r="K6" s="493"/>
    </row>
    <row r="7" spans="2:11" ht="16.5" thickBot="1" x14ac:dyDescent="0.3">
      <c r="B7" s="285"/>
      <c r="C7" s="285"/>
      <c r="D7" s="494" t="s">
        <v>476</v>
      </c>
      <c r="E7" s="495"/>
      <c r="F7" s="495"/>
      <c r="G7" s="496"/>
      <c r="H7" s="497" t="s">
        <v>477</v>
      </c>
      <c r="I7" s="497" t="s">
        <v>478</v>
      </c>
      <c r="J7" s="492"/>
      <c r="K7" s="493"/>
    </row>
    <row r="8" spans="2:11" ht="16.5" thickBot="1" x14ac:dyDescent="0.3">
      <c r="B8" s="285"/>
      <c r="C8" s="285"/>
      <c r="D8" s="500"/>
      <c r="E8" s="494" t="s">
        <v>479</v>
      </c>
      <c r="F8" s="496"/>
      <c r="G8" s="497" t="s">
        <v>480</v>
      </c>
      <c r="H8" s="498"/>
      <c r="I8" s="498"/>
      <c r="J8" s="492"/>
      <c r="K8" s="493"/>
    </row>
    <row r="9" spans="2:11" ht="24.75" customHeight="1" thickBot="1" x14ac:dyDescent="0.3">
      <c r="B9" s="285"/>
      <c r="C9" s="285"/>
      <c r="D9" s="501"/>
      <c r="E9" s="290"/>
      <c r="F9" s="291" t="s">
        <v>481</v>
      </c>
      <c r="G9" s="499"/>
      <c r="H9" s="499"/>
      <c r="I9" s="499"/>
      <c r="J9" s="492"/>
      <c r="K9" s="493"/>
    </row>
    <row r="10" spans="2:11" ht="24.75" thickBot="1" x14ac:dyDescent="0.3">
      <c r="B10" s="292" t="s">
        <v>482</v>
      </c>
      <c r="C10" s="293" t="s">
        <v>483</v>
      </c>
      <c r="D10" s="294" t="s">
        <v>484</v>
      </c>
      <c r="E10" s="295" t="s">
        <v>485</v>
      </c>
      <c r="F10" s="295" t="s">
        <v>486</v>
      </c>
      <c r="G10" s="295" t="s">
        <v>487</v>
      </c>
      <c r="H10" s="294" t="s">
        <v>488</v>
      </c>
      <c r="I10" s="294" t="s">
        <v>489</v>
      </c>
      <c r="J10" s="488"/>
      <c r="K10" s="489"/>
    </row>
    <row r="11" spans="2:11" ht="15.75" thickBot="1" x14ac:dyDescent="0.3">
      <c r="B11" s="296" t="s">
        <v>490</v>
      </c>
      <c r="C11" s="297" t="s">
        <v>491</v>
      </c>
      <c r="D11" s="294" t="s">
        <v>492</v>
      </c>
      <c r="E11" s="294" t="s">
        <v>493</v>
      </c>
      <c r="F11" s="294" t="s">
        <v>494</v>
      </c>
      <c r="G11" s="294" t="s">
        <v>495</v>
      </c>
      <c r="H11" s="294" t="s">
        <v>496</v>
      </c>
      <c r="I11" s="294" t="s">
        <v>497</v>
      </c>
      <c r="J11" s="488"/>
      <c r="K11" s="489"/>
    </row>
    <row r="12" spans="2:11" ht="15.75" thickBot="1" x14ac:dyDescent="0.3">
      <c r="B12" s="296" t="s">
        <v>498</v>
      </c>
      <c r="C12" s="297" t="s">
        <v>499</v>
      </c>
      <c r="D12" s="294" t="s">
        <v>500</v>
      </c>
      <c r="E12" s="294" t="s">
        <v>501</v>
      </c>
      <c r="F12" s="294" t="s">
        <v>502</v>
      </c>
      <c r="G12" s="294" t="s">
        <v>503</v>
      </c>
      <c r="H12" s="294" t="s">
        <v>504</v>
      </c>
      <c r="I12" s="294" t="s">
        <v>505</v>
      </c>
      <c r="J12" s="488"/>
      <c r="K12" s="489"/>
    </row>
    <row r="13" spans="2:11" ht="36.75" thickBot="1" x14ac:dyDescent="0.3">
      <c r="B13" s="296" t="s">
        <v>506</v>
      </c>
      <c r="C13" s="297" t="s">
        <v>507</v>
      </c>
      <c r="D13" s="294" t="s">
        <v>508</v>
      </c>
      <c r="E13" s="294" t="s">
        <v>509</v>
      </c>
      <c r="F13" s="294" t="s">
        <v>510</v>
      </c>
      <c r="G13" s="294" t="s">
        <v>511</v>
      </c>
      <c r="H13" s="294" t="s">
        <v>512</v>
      </c>
      <c r="I13" s="294" t="s">
        <v>513</v>
      </c>
      <c r="J13" s="488"/>
      <c r="K13" s="489"/>
    </row>
    <row r="14" spans="2:11" ht="15.75" thickBot="1" x14ac:dyDescent="0.3">
      <c r="B14" s="296" t="s">
        <v>514</v>
      </c>
      <c r="C14" s="297" t="s">
        <v>515</v>
      </c>
      <c r="D14" s="294" t="s">
        <v>516</v>
      </c>
      <c r="E14" s="298" t="s">
        <v>517</v>
      </c>
      <c r="F14" s="298" t="s">
        <v>518</v>
      </c>
      <c r="G14" s="294" t="s">
        <v>519</v>
      </c>
      <c r="H14" s="294" t="s">
        <v>520</v>
      </c>
      <c r="I14" s="294" t="s">
        <v>521</v>
      </c>
      <c r="J14" s="488"/>
      <c r="K14" s="489"/>
    </row>
    <row r="15" spans="2:11" ht="15.75" thickBot="1" x14ac:dyDescent="0.3">
      <c r="B15" s="296" t="s">
        <v>522</v>
      </c>
      <c r="C15" s="297" t="s">
        <v>523</v>
      </c>
      <c r="D15" s="294" t="s">
        <v>524</v>
      </c>
      <c r="E15" s="294" t="s">
        <v>525</v>
      </c>
      <c r="F15" s="294" t="s">
        <v>526</v>
      </c>
      <c r="G15" s="294" t="s">
        <v>527</v>
      </c>
      <c r="H15" s="294" t="s">
        <v>528</v>
      </c>
      <c r="I15" s="294" t="s">
        <v>529</v>
      </c>
      <c r="J15" s="488"/>
      <c r="K15" s="489"/>
    </row>
    <row r="16" spans="2:11" ht="24.75" thickBot="1" x14ac:dyDescent="0.3">
      <c r="B16" s="296" t="s">
        <v>530</v>
      </c>
      <c r="C16" s="297" t="s">
        <v>531</v>
      </c>
      <c r="D16" s="294" t="s">
        <v>532</v>
      </c>
      <c r="E16" s="294" t="s">
        <v>533</v>
      </c>
      <c r="F16" s="294" t="s">
        <v>534</v>
      </c>
      <c r="G16" s="294" t="s">
        <v>535</v>
      </c>
      <c r="H16" s="294" t="s">
        <v>536</v>
      </c>
      <c r="I16" s="294" t="s">
        <v>537</v>
      </c>
      <c r="J16" s="488"/>
      <c r="K16" s="489"/>
    </row>
    <row r="17" spans="2:11" ht="15.75" thickBot="1" x14ac:dyDescent="0.3">
      <c r="B17" s="296" t="s">
        <v>538</v>
      </c>
      <c r="C17" s="297" t="s">
        <v>539</v>
      </c>
      <c r="D17" s="294" t="s">
        <v>540</v>
      </c>
      <c r="E17" s="294" t="s">
        <v>541</v>
      </c>
      <c r="F17" s="294" t="s">
        <v>542</v>
      </c>
      <c r="G17" s="294" t="s">
        <v>543</v>
      </c>
      <c r="H17" s="294" t="s">
        <v>544</v>
      </c>
      <c r="I17" s="294" t="s">
        <v>545</v>
      </c>
      <c r="J17" s="488"/>
      <c r="K17" s="489"/>
    </row>
    <row r="18" spans="2:11" ht="24.75" thickBot="1" x14ac:dyDescent="0.3">
      <c r="B18" s="299" t="s">
        <v>546</v>
      </c>
      <c r="C18" s="297" t="s">
        <v>547</v>
      </c>
      <c r="D18" s="294" t="s">
        <v>548</v>
      </c>
      <c r="E18" s="294" t="s">
        <v>549</v>
      </c>
      <c r="F18" s="294" t="s">
        <v>550</v>
      </c>
      <c r="G18" s="294" t="s">
        <v>551</v>
      </c>
      <c r="H18" s="294" t="s">
        <v>552</v>
      </c>
      <c r="I18" s="294" t="s">
        <v>553</v>
      </c>
      <c r="J18" s="488"/>
      <c r="K18" s="489"/>
    </row>
    <row r="19" spans="2:11" ht="24.75" thickBot="1" x14ac:dyDescent="0.3">
      <c r="B19" s="296" t="s">
        <v>554</v>
      </c>
      <c r="C19" s="300" t="s">
        <v>555</v>
      </c>
      <c r="D19" s="301" t="s">
        <v>556</v>
      </c>
      <c r="E19" s="301" t="s">
        <v>557</v>
      </c>
      <c r="F19" s="301" t="s">
        <v>558</v>
      </c>
      <c r="G19" s="301" t="s">
        <v>559</v>
      </c>
      <c r="H19" s="301" t="s">
        <v>560</v>
      </c>
      <c r="I19" s="301" t="s">
        <v>561</v>
      </c>
      <c r="J19" s="502"/>
      <c r="K19" s="503"/>
    </row>
    <row r="20" spans="2:11" ht="15.75" thickBot="1" x14ac:dyDescent="0.3">
      <c r="B20" s="296" t="s">
        <v>562</v>
      </c>
      <c r="C20" s="300" t="s">
        <v>563</v>
      </c>
      <c r="D20" s="301" t="s">
        <v>564</v>
      </c>
      <c r="E20" s="301" t="s">
        <v>565</v>
      </c>
      <c r="F20" s="301" t="s">
        <v>566</v>
      </c>
      <c r="G20" s="302" t="s">
        <v>567</v>
      </c>
      <c r="H20" s="301" t="s">
        <v>568</v>
      </c>
      <c r="I20" s="301" t="s">
        <v>569</v>
      </c>
      <c r="J20" s="502"/>
      <c r="K20" s="503"/>
    </row>
    <row r="21" spans="2:11" ht="21.75" thickBot="1" x14ac:dyDescent="0.3">
      <c r="B21" s="296" t="s">
        <v>570</v>
      </c>
      <c r="C21" s="303" t="s">
        <v>571</v>
      </c>
      <c r="D21" s="301" t="s">
        <v>572</v>
      </c>
      <c r="E21" s="301" t="s">
        <v>573</v>
      </c>
      <c r="F21" s="301" t="s">
        <v>574</v>
      </c>
      <c r="G21" s="302" t="s">
        <v>575</v>
      </c>
      <c r="H21" s="301" t="s">
        <v>576</v>
      </c>
      <c r="I21" s="301" t="s">
        <v>577</v>
      </c>
      <c r="J21" s="304"/>
      <c r="K21" s="305"/>
    </row>
    <row r="22" spans="2:11" ht="36.75" thickBot="1" x14ac:dyDescent="0.3">
      <c r="B22" s="296" t="s">
        <v>578</v>
      </c>
      <c r="C22" s="300" t="s">
        <v>579</v>
      </c>
      <c r="D22" s="301" t="s">
        <v>580</v>
      </c>
      <c r="E22" s="301" t="s">
        <v>581</v>
      </c>
      <c r="F22" s="301" t="s">
        <v>582</v>
      </c>
      <c r="G22" s="301" t="s">
        <v>583</v>
      </c>
      <c r="H22" s="301" t="s">
        <v>584</v>
      </c>
      <c r="I22" s="301" t="s">
        <v>585</v>
      </c>
      <c r="J22" s="502"/>
      <c r="K22" s="503"/>
    </row>
    <row r="23" spans="2:11" ht="36.75" thickBot="1" x14ac:dyDescent="0.3">
      <c r="B23" s="296" t="s">
        <v>586</v>
      </c>
      <c r="C23" s="300" t="s">
        <v>587</v>
      </c>
      <c r="D23" s="301" t="s">
        <v>588</v>
      </c>
      <c r="E23" s="301" t="s">
        <v>589</v>
      </c>
      <c r="F23" s="301" t="s">
        <v>590</v>
      </c>
      <c r="G23" s="301" t="s">
        <v>591</v>
      </c>
      <c r="H23" s="301" t="s">
        <v>592</v>
      </c>
      <c r="I23" s="301" t="s">
        <v>593</v>
      </c>
      <c r="J23" s="502"/>
      <c r="K23" s="503"/>
    </row>
    <row r="24" spans="2:11" ht="48.75" thickBot="1" x14ac:dyDescent="0.3">
      <c r="B24" s="299" t="s">
        <v>594</v>
      </c>
      <c r="C24" s="300" t="s">
        <v>595</v>
      </c>
      <c r="D24" s="301" t="s">
        <v>596</v>
      </c>
      <c r="E24" s="301" t="s">
        <v>597</v>
      </c>
      <c r="F24" s="301" t="s">
        <v>598</v>
      </c>
      <c r="G24" s="301" t="s">
        <v>599</v>
      </c>
      <c r="H24" s="301" t="s">
        <v>600</v>
      </c>
      <c r="I24" s="301" t="s">
        <v>601</v>
      </c>
      <c r="J24" s="502"/>
      <c r="K24" s="503"/>
    </row>
    <row r="25" spans="2:11" ht="15.75" thickBot="1" x14ac:dyDescent="0.3">
      <c r="B25" s="296" t="s">
        <v>602</v>
      </c>
      <c r="C25" s="300" t="s">
        <v>603</v>
      </c>
      <c r="D25" s="301" t="s">
        <v>604</v>
      </c>
      <c r="E25" s="301" t="s">
        <v>605</v>
      </c>
      <c r="F25" s="301" t="s">
        <v>606</v>
      </c>
      <c r="G25" s="301" t="s">
        <v>607</v>
      </c>
      <c r="H25" s="301" t="s">
        <v>608</v>
      </c>
      <c r="I25" s="301" t="s">
        <v>609</v>
      </c>
      <c r="J25" s="502"/>
      <c r="K25" s="503"/>
    </row>
    <row r="26" spans="2:11" ht="36.75" thickBot="1" x14ac:dyDescent="0.3">
      <c r="B26" s="296" t="s">
        <v>610</v>
      </c>
      <c r="C26" s="300" t="s">
        <v>611</v>
      </c>
      <c r="D26" s="301" t="s">
        <v>612</v>
      </c>
      <c r="E26" s="301" t="s">
        <v>613</v>
      </c>
      <c r="F26" s="301" t="s">
        <v>614</v>
      </c>
      <c r="G26" s="301" t="s">
        <v>615</v>
      </c>
      <c r="H26" s="301" t="s">
        <v>616</v>
      </c>
      <c r="I26" s="301" t="s">
        <v>617</v>
      </c>
      <c r="J26" s="502"/>
      <c r="K26" s="503"/>
    </row>
    <row r="27" spans="2:11" ht="24.75" thickBot="1" x14ac:dyDescent="0.3">
      <c r="B27" s="296" t="s">
        <v>618</v>
      </c>
      <c r="C27" s="300" t="s">
        <v>619</v>
      </c>
      <c r="D27" s="301" t="s">
        <v>620</v>
      </c>
      <c r="E27" s="301" t="s">
        <v>621</v>
      </c>
      <c r="F27" s="301" t="s">
        <v>622</v>
      </c>
      <c r="G27" s="301" t="s">
        <v>623</v>
      </c>
      <c r="H27" s="301" t="s">
        <v>624</v>
      </c>
      <c r="I27" s="301" t="s">
        <v>625</v>
      </c>
      <c r="J27" s="502"/>
      <c r="K27" s="503"/>
    </row>
    <row r="28" spans="2:11" ht="15.75" thickBot="1" x14ac:dyDescent="0.3">
      <c r="B28" s="296" t="s">
        <v>626</v>
      </c>
      <c r="C28" s="300" t="s">
        <v>627</v>
      </c>
      <c r="D28" s="301" t="s">
        <v>628</v>
      </c>
      <c r="E28" s="301" t="s">
        <v>629</v>
      </c>
      <c r="F28" s="301" t="s">
        <v>630</v>
      </c>
      <c r="G28" s="301" t="s">
        <v>631</v>
      </c>
      <c r="H28" s="301" t="s">
        <v>632</v>
      </c>
      <c r="I28" s="301" t="s">
        <v>633</v>
      </c>
      <c r="J28" s="502"/>
      <c r="K28" s="503"/>
    </row>
    <row r="29" spans="2:11" ht="15.75" thickBot="1" x14ac:dyDescent="0.3">
      <c r="B29" s="306" t="s">
        <v>634</v>
      </c>
      <c r="C29" s="307" t="s">
        <v>367</v>
      </c>
      <c r="D29" s="308" t="s">
        <v>635</v>
      </c>
      <c r="E29" s="301" t="s">
        <v>636</v>
      </c>
      <c r="F29" s="301" t="s">
        <v>637</v>
      </c>
      <c r="G29" s="301" t="s">
        <v>638</v>
      </c>
      <c r="H29" s="301" t="s">
        <v>639</v>
      </c>
      <c r="I29" s="301" t="s">
        <v>640</v>
      </c>
      <c r="J29" s="502"/>
      <c r="K29" s="503"/>
    </row>
    <row r="30" spans="2:11" ht="15.75" x14ac:dyDescent="0.25">
      <c r="B30" s="285"/>
      <c r="C30" s="309"/>
      <c r="D30" s="309"/>
      <c r="E30" s="309"/>
      <c r="F30" s="309"/>
      <c r="G30" s="505"/>
      <c r="H30" s="505"/>
      <c r="I30" s="506"/>
      <c r="J30" s="506"/>
      <c r="K30" s="310"/>
    </row>
    <row r="31" spans="2:11" ht="15.75" x14ac:dyDescent="0.25">
      <c r="B31" s="507"/>
      <c r="C31" s="507"/>
      <c r="D31" s="507"/>
      <c r="E31" s="507"/>
      <c r="F31" s="285"/>
      <c r="G31" s="508"/>
      <c r="H31" s="508"/>
      <c r="I31" s="508"/>
      <c r="J31" s="508"/>
      <c r="K31" s="311"/>
    </row>
    <row r="32" spans="2:11" ht="15.75" x14ac:dyDescent="0.25">
      <c r="B32" s="285"/>
      <c r="C32" s="285"/>
      <c r="D32" s="285"/>
      <c r="E32" s="285"/>
      <c r="F32" s="285"/>
      <c r="G32" s="508"/>
      <c r="H32" s="508"/>
      <c r="I32" s="508"/>
      <c r="J32" s="508"/>
      <c r="K32" s="311"/>
    </row>
    <row r="33" spans="2:11" ht="15.75" x14ac:dyDescent="0.25">
      <c r="B33" s="507"/>
      <c r="C33" s="507"/>
      <c r="D33" s="507"/>
      <c r="E33" s="507"/>
      <c r="F33" s="285"/>
      <c r="G33" s="508"/>
      <c r="H33" s="508"/>
      <c r="I33" s="508"/>
      <c r="J33" s="508"/>
      <c r="K33" s="311"/>
    </row>
    <row r="34" spans="2:11" x14ac:dyDescent="0.25">
      <c r="B34" s="504"/>
      <c r="C34" s="504"/>
      <c r="D34" s="504"/>
      <c r="E34" s="504"/>
      <c r="F34" s="504"/>
      <c r="G34" s="504"/>
      <c r="H34" s="504"/>
      <c r="I34" s="504"/>
      <c r="J34" s="504"/>
      <c r="K34" s="311"/>
    </row>
    <row r="35" spans="2:11" x14ac:dyDescent="0.25">
      <c r="B35" s="509"/>
      <c r="C35" s="509"/>
      <c r="D35" s="509"/>
      <c r="E35" s="509"/>
      <c r="F35" s="509"/>
      <c r="G35" s="509"/>
      <c r="H35" s="509"/>
      <c r="I35" s="509"/>
      <c r="J35" s="509"/>
      <c r="K35" s="491"/>
    </row>
    <row r="36" spans="2:11" x14ac:dyDescent="0.25">
      <c r="B36" s="510"/>
      <c r="C36" s="510"/>
      <c r="D36" s="510"/>
      <c r="E36" s="510"/>
      <c r="F36" s="510"/>
      <c r="G36" s="510"/>
      <c r="H36" s="510"/>
      <c r="I36" s="510"/>
      <c r="J36" s="510"/>
      <c r="K36" s="491"/>
    </row>
    <row r="37" spans="2:11" x14ac:dyDescent="0.25">
      <c r="B37" s="509"/>
      <c r="C37" s="509"/>
      <c r="D37" s="509"/>
      <c r="E37" s="509"/>
      <c r="F37" s="509"/>
      <c r="G37" s="509"/>
      <c r="H37" s="509"/>
      <c r="I37" s="509"/>
      <c r="J37" s="509"/>
      <c r="K37" s="491"/>
    </row>
    <row r="38" spans="2:11" x14ac:dyDescent="0.25">
      <c r="B38" s="509"/>
      <c r="C38" s="509"/>
      <c r="D38" s="509"/>
      <c r="E38" s="509"/>
      <c r="F38" s="509"/>
      <c r="G38" s="509"/>
      <c r="H38" s="509"/>
      <c r="I38" s="509"/>
      <c r="J38" s="509"/>
      <c r="K38" s="491"/>
    </row>
    <row r="39" spans="2:11" x14ac:dyDescent="0.25">
      <c r="B39" s="511"/>
      <c r="C39" s="511"/>
      <c r="D39" s="511"/>
      <c r="E39" s="511"/>
      <c r="F39" s="511"/>
      <c r="G39" s="511"/>
      <c r="H39" s="511"/>
      <c r="I39" s="511"/>
      <c r="J39" s="511"/>
      <c r="K39" s="491"/>
    </row>
    <row r="40" spans="2:11" x14ac:dyDescent="0.25">
      <c r="B40" s="509"/>
      <c r="C40" s="509"/>
      <c r="D40" s="509"/>
      <c r="E40" s="509"/>
      <c r="F40" s="509"/>
      <c r="G40" s="509"/>
      <c r="H40" s="509"/>
      <c r="I40" s="509"/>
      <c r="J40" s="509"/>
      <c r="K40" s="491"/>
    </row>
    <row r="41" spans="2:11" x14ac:dyDescent="0.25">
      <c r="B41" s="510"/>
      <c r="C41" s="510"/>
      <c r="D41" s="510"/>
      <c r="E41" s="510"/>
      <c r="F41" s="510"/>
      <c r="G41" s="510"/>
      <c r="H41" s="510"/>
      <c r="I41" s="510"/>
      <c r="J41" s="510"/>
      <c r="K41" s="491"/>
    </row>
    <row r="42" spans="2:11" ht="15.75" x14ac:dyDescent="0.25">
      <c r="B42" s="507"/>
      <c r="C42" s="507"/>
      <c r="D42" s="507"/>
      <c r="E42" s="507"/>
      <c r="F42" s="285"/>
      <c r="G42" s="312"/>
      <c r="H42" s="285"/>
      <c r="I42" s="508"/>
      <c r="J42" s="508"/>
      <c r="K42" s="508"/>
    </row>
    <row r="43" spans="2:11" x14ac:dyDescent="0.25">
      <c r="B43" s="510"/>
      <c r="C43" s="510"/>
      <c r="D43" s="510"/>
      <c r="E43" s="510"/>
      <c r="F43" s="510"/>
      <c r="G43" s="510"/>
      <c r="H43" s="510"/>
      <c r="I43" s="510"/>
      <c r="J43" s="510"/>
      <c r="K43" s="491"/>
    </row>
    <row r="44" spans="2:11" x14ac:dyDescent="0.25">
      <c r="B44" s="510"/>
      <c r="C44" s="510"/>
      <c r="D44" s="510"/>
      <c r="E44" s="510"/>
      <c r="F44" s="510"/>
      <c r="G44" s="510"/>
      <c r="H44" s="510"/>
      <c r="I44" s="510"/>
      <c r="J44" s="510"/>
      <c r="K44" s="491"/>
    </row>
    <row r="45" spans="2:11" x14ac:dyDescent="0.25">
      <c r="B45" s="510"/>
      <c r="C45" s="510"/>
      <c r="D45" s="510"/>
      <c r="E45" s="510"/>
      <c r="F45" s="510"/>
      <c r="G45" s="510"/>
      <c r="H45" s="510"/>
      <c r="I45" s="510"/>
      <c r="J45" s="510"/>
      <c r="K45" s="491"/>
    </row>
    <row r="46" spans="2:11" x14ac:dyDescent="0.25">
      <c r="B46" s="510"/>
      <c r="C46" s="510"/>
      <c r="D46" s="510"/>
      <c r="E46" s="510"/>
      <c r="F46" s="510"/>
      <c r="G46" s="510"/>
      <c r="H46" s="510"/>
      <c r="I46" s="510"/>
      <c r="J46" s="510"/>
      <c r="K46" s="491"/>
    </row>
    <row r="47" spans="2:11" x14ac:dyDescent="0.25">
      <c r="B47" s="313"/>
    </row>
  </sheetData>
  <mergeCells count="59">
    <mergeCell ref="B45:J45"/>
    <mergeCell ref="K45:K46"/>
    <mergeCell ref="B46:J46"/>
    <mergeCell ref="B40:J40"/>
    <mergeCell ref="K40:K41"/>
    <mergeCell ref="B41:J41"/>
    <mergeCell ref="B42:E42"/>
    <mergeCell ref="I42:K42"/>
    <mergeCell ref="B43:J43"/>
    <mergeCell ref="K43:K44"/>
    <mergeCell ref="B44:J44"/>
    <mergeCell ref="B35:J35"/>
    <mergeCell ref="K35:K36"/>
    <mergeCell ref="B36:J36"/>
    <mergeCell ref="B37:J37"/>
    <mergeCell ref="K37:K39"/>
    <mergeCell ref="B38:J38"/>
    <mergeCell ref="B39:J39"/>
    <mergeCell ref="B34:J34"/>
    <mergeCell ref="J27:K27"/>
    <mergeCell ref="J28:K28"/>
    <mergeCell ref="J29:K29"/>
    <mergeCell ref="G30:H30"/>
    <mergeCell ref="I30:J30"/>
    <mergeCell ref="B31:E31"/>
    <mergeCell ref="G31:H31"/>
    <mergeCell ref="I31:J31"/>
    <mergeCell ref="G32:H32"/>
    <mergeCell ref="I32:J32"/>
    <mergeCell ref="B33:E33"/>
    <mergeCell ref="G33:H33"/>
    <mergeCell ref="I33:J33"/>
    <mergeCell ref="J26:K26"/>
    <mergeCell ref="J14:K14"/>
    <mergeCell ref="J15:K15"/>
    <mergeCell ref="J16:K16"/>
    <mergeCell ref="J17:K17"/>
    <mergeCell ref="J18:K18"/>
    <mergeCell ref="J19:K19"/>
    <mergeCell ref="J20:K20"/>
    <mergeCell ref="J22:K22"/>
    <mergeCell ref="J23:K23"/>
    <mergeCell ref="J24:K24"/>
    <mergeCell ref="J25:K25"/>
    <mergeCell ref="J13:K13"/>
    <mergeCell ref="B3:K3"/>
    <mergeCell ref="G4:K4"/>
    <mergeCell ref="G5:K5"/>
    <mergeCell ref="J6:K6"/>
    <mergeCell ref="D7:G7"/>
    <mergeCell ref="H7:H9"/>
    <mergeCell ref="I7:I9"/>
    <mergeCell ref="J7:K9"/>
    <mergeCell ref="D8:D9"/>
    <mergeCell ref="E8:F8"/>
    <mergeCell ref="G8:G9"/>
    <mergeCell ref="J10:K10"/>
    <mergeCell ref="J11:K11"/>
    <mergeCell ref="J12:K12"/>
  </mergeCells>
  <pageMargins left="0.7" right="0.7" top="0.75" bottom="0.75" header="0.3" footer="0.3"/>
  <pageSetup paperSize="9" orientation="portrait" verticalDpi="0"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4">
    <pageSetUpPr fitToPage="1"/>
  </sheetPr>
  <dimension ref="A1:I85"/>
  <sheetViews>
    <sheetView zoomScaleNormal="100" workbookViewId="0">
      <selection activeCell="B2" sqref="B2"/>
    </sheetView>
  </sheetViews>
  <sheetFormatPr defaultColWidth="11.42578125" defaultRowHeight="15" customHeight="1" x14ac:dyDescent="0.2"/>
  <cols>
    <col min="1" max="1" width="3.5703125" style="18" customWidth="1"/>
    <col min="2" max="2" width="4.140625" style="10" customWidth="1"/>
    <col min="3" max="3" width="33.85546875" style="10" customWidth="1"/>
    <col min="4" max="9" width="14" style="10" customWidth="1"/>
    <col min="10" max="16384" width="11.42578125" style="10"/>
  </cols>
  <sheetData>
    <row r="1" spans="1:9" s="4" customFormat="1" ht="15" customHeight="1" x14ac:dyDescent="0.2">
      <c r="A1" s="1"/>
      <c r="B1" s="1"/>
      <c r="C1" s="1"/>
      <c r="D1" s="2"/>
      <c r="E1" s="2"/>
      <c r="F1" s="3"/>
      <c r="G1" s="3"/>
      <c r="H1" s="3"/>
    </row>
    <row r="2" spans="1:9" s="8" customFormat="1" ht="15" customHeight="1" x14ac:dyDescent="0.25">
      <c r="A2" s="7"/>
      <c r="B2" s="50" t="s">
        <v>641</v>
      </c>
      <c r="H2" s="314"/>
    </row>
    <row r="3" spans="1:9" ht="15" customHeight="1" x14ac:dyDescent="0.2">
      <c r="A3" s="9"/>
    </row>
    <row r="4" spans="1:9" ht="15" customHeight="1" x14ac:dyDescent="0.2">
      <c r="A4" s="9"/>
      <c r="B4" s="444" t="s">
        <v>399</v>
      </c>
      <c r="C4" s="445"/>
      <c r="D4" s="178" t="s">
        <v>447</v>
      </c>
      <c r="E4" s="178" t="s">
        <v>448</v>
      </c>
      <c r="F4" s="178" t="s">
        <v>449</v>
      </c>
      <c r="G4" s="178" t="s">
        <v>450</v>
      </c>
      <c r="H4" s="178" t="s">
        <v>451</v>
      </c>
      <c r="I4" s="178" t="s">
        <v>452</v>
      </c>
    </row>
    <row r="5" spans="1:9" ht="15" customHeight="1" x14ac:dyDescent="0.2">
      <c r="A5" s="6"/>
      <c r="B5" s="446"/>
      <c r="C5" s="449"/>
      <c r="D5" s="450" t="s">
        <v>642</v>
      </c>
      <c r="E5" s="450"/>
      <c r="F5" s="450" t="s">
        <v>643</v>
      </c>
      <c r="G5" s="450"/>
      <c r="H5" s="450" t="s">
        <v>644</v>
      </c>
      <c r="I5" s="450"/>
    </row>
    <row r="6" spans="1:9" ht="30" customHeight="1" x14ac:dyDescent="0.2">
      <c r="A6" s="6"/>
      <c r="B6" s="179"/>
      <c r="C6" s="179" t="s">
        <v>645</v>
      </c>
      <c r="D6" s="145" t="s">
        <v>646</v>
      </c>
      <c r="E6" s="361" t="s">
        <v>647</v>
      </c>
      <c r="F6" s="361" t="s">
        <v>646</v>
      </c>
      <c r="G6" s="361" t="s">
        <v>647</v>
      </c>
      <c r="H6" s="361" t="s">
        <v>648</v>
      </c>
      <c r="I6" s="361" t="s">
        <v>649</v>
      </c>
    </row>
    <row r="7" spans="1:9" ht="15" customHeight="1" x14ac:dyDescent="0.2">
      <c r="A7" s="6"/>
      <c r="B7" s="45">
        <v>1</v>
      </c>
      <c r="C7" s="179" t="s">
        <v>410</v>
      </c>
      <c r="D7" s="166">
        <v>13789976.93317</v>
      </c>
      <c r="E7" s="166"/>
      <c r="F7" s="166">
        <v>13789976.93317</v>
      </c>
      <c r="G7" s="166"/>
      <c r="H7" s="166">
        <v>65814.068360000005</v>
      </c>
      <c r="I7" s="190">
        <v>4.7726017729364583E-3</v>
      </c>
    </row>
    <row r="8" spans="1:9" ht="15" customHeight="1" x14ac:dyDescent="0.2">
      <c r="A8" s="6"/>
      <c r="B8" s="45">
        <v>2</v>
      </c>
      <c r="C8" s="179" t="s">
        <v>150</v>
      </c>
      <c r="D8" s="166">
        <v>4857733.0765500003</v>
      </c>
      <c r="E8" s="166"/>
      <c r="F8" s="166">
        <v>4857733.0765500003</v>
      </c>
      <c r="G8" s="166"/>
      <c r="H8" s="166">
        <v>700091.98809</v>
      </c>
      <c r="I8" s="190">
        <v>0.14411907304450139</v>
      </c>
    </row>
    <row r="9" spans="1:9" ht="15" customHeight="1" x14ac:dyDescent="0.2">
      <c r="A9" s="6"/>
      <c r="B9" s="45">
        <v>3</v>
      </c>
      <c r="C9" s="179" t="s">
        <v>151</v>
      </c>
      <c r="D9" s="320">
        <v>7890742.2607500004</v>
      </c>
      <c r="E9" s="320">
        <v>9477769.0192399994</v>
      </c>
      <c r="F9" s="166">
        <v>7855658.2746400004</v>
      </c>
      <c r="G9" s="166">
        <v>274660.92761899973</v>
      </c>
      <c r="H9" s="166">
        <v>7898538.8340799995</v>
      </c>
      <c r="I9" s="190">
        <v>0.97149184891601781</v>
      </c>
    </row>
    <row r="10" spans="1:9" ht="15" customHeight="1" x14ac:dyDescent="0.2">
      <c r="A10" s="6"/>
      <c r="B10" s="45">
        <v>4</v>
      </c>
      <c r="C10" s="179" t="s">
        <v>406</v>
      </c>
      <c r="D10" s="320">
        <v>77189968.409620002</v>
      </c>
      <c r="E10" s="320">
        <v>24633683.45865</v>
      </c>
      <c r="F10" s="166">
        <v>75802775.451089993</v>
      </c>
      <c r="G10" s="166">
        <v>503154.47851200128</v>
      </c>
      <c r="H10" s="166">
        <v>54105001.172509998</v>
      </c>
      <c r="I10" s="190">
        <v>0.70905368983021322</v>
      </c>
    </row>
    <row r="11" spans="1:9" ht="15" customHeight="1" x14ac:dyDescent="0.2">
      <c r="A11" s="6"/>
      <c r="B11" s="45">
        <v>5</v>
      </c>
      <c r="C11" s="179" t="s">
        <v>419</v>
      </c>
      <c r="D11" s="166">
        <v>5039853.4814499998</v>
      </c>
      <c r="E11" s="166"/>
      <c r="F11" s="166">
        <v>2672181.3741199998</v>
      </c>
      <c r="G11" s="166">
        <v>0</v>
      </c>
      <c r="H11" s="166">
        <v>3229318.0151399998</v>
      </c>
      <c r="I11" s="190">
        <v>1.2084950693900693</v>
      </c>
    </row>
    <row r="12" spans="1:9" ht="15" customHeight="1" x14ac:dyDescent="0.2">
      <c r="A12" s="6"/>
      <c r="B12" s="45">
        <v>6</v>
      </c>
      <c r="C12" s="179" t="s">
        <v>650</v>
      </c>
      <c r="D12" s="166">
        <v>0</v>
      </c>
      <c r="E12" s="166"/>
      <c r="F12" s="166"/>
      <c r="G12" s="166"/>
      <c r="H12" s="166"/>
      <c r="I12" s="190"/>
    </row>
    <row r="13" spans="1:9" ht="15" customHeight="1" x14ac:dyDescent="0.2">
      <c r="A13" s="6"/>
      <c r="B13" s="45">
        <v>7</v>
      </c>
      <c r="C13" s="179" t="s">
        <v>651</v>
      </c>
      <c r="D13" s="166">
        <v>3727825.3721099999</v>
      </c>
      <c r="E13" s="166"/>
      <c r="F13" s="166">
        <v>3727825.3721099999</v>
      </c>
      <c r="G13" s="166"/>
      <c r="H13" s="166">
        <v>3575437.5469999998</v>
      </c>
      <c r="I13" s="190">
        <v>0.95912152263083439</v>
      </c>
    </row>
    <row r="14" spans="1:9" s="27" customFormat="1" ht="15" customHeight="1" x14ac:dyDescent="0.2">
      <c r="A14" s="6"/>
      <c r="B14" s="45">
        <v>8</v>
      </c>
      <c r="C14" s="179" t="s">
        <v>367</v>
      </c>
      <c r="D14" s="166">
        <v>112496099.53365001</v>
      </c>
      <c r="E14" s="166">
        <v>34111452.47789</v>
      </c>
      <c r="F14" s="166">
        <v>108706150.48167999</v>
      </c>
      <c r="G14" s="166">
        <v>777815.40613100096</v>
      </c>
      <c r="H14" s="166">
        <v>69574201.625179991</v>
      </c>
      <c r="I14" s="190">
        <v>0.63547388935904259</v>
      </c>
    </row>
    <row r="15" spans="1:9" ht="15" customHeight="1" x14ac:dyDescent="0.2">
      <c r="A15" s="6"/>
      <c r="D15" s="12"/>
    </row>
    <row r="16" spans="1:9" ht="15" customHeight="1" x14ac:dyDescent="0.2">
      <c r="A16" s="6"/>
      <c r="B16" s="169" t="s">
        <v>652</v>
      </c>
      <c r="D16" s="12"/>
      <c r="F16" s="12"/>
    </row>
    <row r="17" spans="1:8" ht="15" customHeight="1" x14ac:dyDescent="0.2">
      <c r="A17" s="6"/>
      <c r="B17" s="169" t="s">
        <v>653</v>
      </c>
    </row>
    <row r="18" spans="1:8" ht="15" customHeight="1" x14ac:dyDescent="0.2">
      <c r="A18" s="6"/>
      <c r="D18" s="12"/>
      <c r="E18" s="12"/>
      <c r="H18" s="356"/>
    </row>
    <row r="19" spans="1:8" ht="15" customHeight="1" x14ac:dyDescent="0.2">
      <c r="A19" s="6"/>
      <c r="D19" s="12"/>
      <c r="E19" s="12"/>
      <c r="G19" s="12"/>
    </row>
    <row r="20" spans="1:8" ht="15" customHeight="1" x14ac:dyDescent="0.2">
      <c r="A20" s="6"/>
      <c r="D20" s="12"/>
      <c r="E20" s="12"/>
    </row>
    <row r="21" spans="1:8" ht="15" customHeight="1" x14ac:dyDescent="0.2">
      <c r="A21" s="6"/>
      <c r="D21" s="12"/>
      <c r="E21" s="12"/>
    </row>
    <row r="22" spans="1:8" ht="15" customHeight="1" x14ac:dyDescent="0.2">
      <c r="A22" s="6"/>
      <c r="D22" s="12"/>
      <c r="E22" s="12"/>
    </row>
    <row r="23" spans="1:8" ht="15" customHeight="1" x14ac:dyDescent="0.2">
      <c r="A23" s="6"/>
      <c r="D23" s="12"/>
      <c r="E23" s="12"/>
    </row>
    <row r="24" spans="1:8" ht="15" customHeight="1" x14ac:dyDescent="0.2">
      <c r="A24" s="6"/>
      <c r="D24" s="12"/>
      <c r="E24" s="12"/>
    </row>
    <row r="25" spans="1:8" ht="15" customHeight="1" x14ac:dyDescent="0.2">
      <c r="A25" s="6"/>
    </row>
    <row r="26" spans="1:8" ht="15" customHeight="1" x14ac:dyDescent="0.2">
      <c r="A26" s="6"/>
    </row>
    <row r="27" spans="1:8" ht="15" customHeight="1" x14ac:dyDescent="0.2">
      <c r="A27" s="6"/>
    </row>
    <row r="28" spans="1:8" ht="15" customHeight="1" x14ac:dyDescent="0.2">
      <c r="A28" s="6"/>
    </row>
    <row r="29" spans="1:8" ht="15" customHeight="1" x14ac:dyDescent="0.2">
      <c r="A29" s="6"/>
    </row>
    <row r="30" spans="1:8" ht="15" customHeight="1" x14ac:dyDescent="0.2">
      <c r="A30" s="6"/>
    </row>
    <row r="31" spans="1:8" ht="15" customHeight="1" x14ac:dyDescent="0.2">
      <c r="A31" s="6"/>
    </row>
    <row r="32" spans="1:8" ht="15" customHeight="1" x14ac:dyDescent="0.2">
      <c r="A32" s="6"/>
    </row>
    <row r="33" spans="1:1" ht="15" customHeight="1" x14ac:dyDescent="0.2">
      <c r="A33" s="6"/>
    </row>
    <row r="34" spans="1:1" ht="15" customHeight="1" x14ac:dyDescent="0.2">
      <c r="A34" s="6"/>
    </row>
    <row r="35" spans="1:1" ht="15" customHeight="1" x14ac:dyDescent="0.2">
      <c r="A35" s="6"/>
    </row>
    <row r="36" spans="1:1" ht="15" customHeight="1" x14ac:dyDescent="0.2">
      <c r="A36" s="6"/>
    </row>
    <row r="37" spans="1:1" ht="15" customHeight="1" x14ac:dyDescent="0.2">
      <c r="A37" s="6"/>
    </row>
    <row r="38" spans="1:1" ht="15" customHeight="1" x14ac:dyDescent="0.2">
      <c r="A38" s="6"/>
    </row>
    <row r="39" spans="1:1" ht="15" customHeight="1" x14ac:dyDescent="0.2">
      <c r="A39" s="6"/>
    </row>
    <row r="40" spans="1:1" ht="15" customHeight="1" x14ac:dyDescent="0.2">
      <c r="A40" s="6"/>
    </row>
    <row r="41" spans="1:1" ht="15" customHeight="1" x14ac:dyDescent="0.2">
      <c r="A41" s="6"/>
    </row>
    <row r="42" spans="1:1" ht="15" customHeight="1" x14ac:dyDescent="0.2">
      <c r="A42" s="6"/>
    </row>
    <row r="43" spans="1:1" ht="15" customHeight="1" x14ac:dyDescent="0.2">
      <c r="A43" s="6"/>
    </row>
    <row r="44" spans="1:1" ht="15" customHeight="1" x14ac:dyDescent="0.2">
      <c r="A44" s="6"/>
    </row>
    <row r="45" spans="1:1" ht="15" customHeight="1" x14ac:dyDescent="0.2">
      <c r="A45" s="6"/>
    </row>
    <row r="46" spans="1:1" ht="15" customHeight="1" x14ac:dyDescent="0.2">
      <c r="A46" s="6"/>
    </row>
    <row r="47" spans="1:1" ht="15" customHeight="1" x14ac:dyDescent="0.2">
      <c r="A47" s="6"/>
    </row>
    <row r="48" spans="1:1" ht="15" customHeight="1" x14ac:dyDescent="0.2">
      <c r="A48" s="6"/>
    </row>
    <row r="49" spans="1:1" ht="15" customHeight="1" x14ac:dyDescent="0.2">
      <c r="A49" s="6"/>
    </row>
    <row r="50" spans="1:1" ht="15" customHeight="1" x14ac:dyDescent="0.2">
      <c r="A50" s="6"/>
    </row>
    <row r="51" spans="1:1" ht="15" customHeight="1" x14ac:dyDescent="0.2">
      <c r="A51" s="6"/>
    </row>
    <row r="52" spans="1:1" ht="15" customHeight="1" x14ac:dyDescent="0.2">
      <c r="A52" s="6"/>
    </row>
    <row r="53" spans="1:1" ht="15" customHeight="1" x14ac:dyDescent="0.2">
      <c r="A53" s="6"/>
    </row>
    <row r="54" spans="1:1" ht="15" customHeight="1" x14ac:dyDescent="0.2">
      <c r="A54" s="6"/>
    </row>
    <row r="55" spans="1:1" ht="15" customHeight="1" x14ac:dyDescent="0.2">
      <c r="A55" s="6"/>
    </row>
    <row r="56" spans="1:1" ht="15" customHeight="1" x14ac:dyDescent="0.2">
      <c r="A56" s="6"/>
    </row>
    <row r="57" spans="1:1" ht="15" customHeight="1" x14ac:dyDescent="0.2">
      <c r="A57" s="6"/>
    </row>
    <row r="58" spans="1:1" ht="15" customHeight="1" x14ac:dyDescent="0.2">
      <c r="A58" s="6"/>
    </row>
    <row r="59" spans="1:1" ht="15" customHeight="1" x14ac:dyDescent="0.2">
      <c r="A59" s="6"/>
    </row>
    <row r="60" spans="1:1" ht="15" customHeight="1" x14ac:dyDescent="0.2">
      <c r="A60" s="6"/>
    </row>
    <row r="67" spans="1:1" ht="15" customHeight="1" x14ac:dyDescent="0.2">
      <c r="A67" s="19"/>
    </row>
    <row r="68" spans="1:1" ht="15" customHeight="1" x14ac:dyDescent="0.2">
      <c r="A68" s="19"/>
    </row>
    <row r="69" spans="1:1" ht="15" customHeight="1" x14ac:dyDescent="0.2">
      <c r="A69" s="20"/>
    </row>
    <row r="70" spans="1:1" ht="15" customHeight="1" x14ac:dyDescent="0.2">
      <c r="A70" s="6"/>
    </row>
    <row r="71" spans="1:1" ht="15" customHeight="1" x14ac:dyDescent="0.2">
      <c r="A71" s="6"/>
    </row>
    <row r="72" spans="1:1" ht="15" customHeight="1" x14ac:dyDescent="0.2">
      <c r="A72" s="6"/>
    </row>
    <row r="73" spans="1:1" ht="15" customHeight="1" x14ac:dyDescent="0.2">
      <c r="A73" s="6"/>
    </row>
    <row r="74" spans="1:1" ht="15" customHeight="1" x14ac:dyDescent="0.2">
      <c r="A74" s="6"/>
    </row>
    <row r="75" spans="1:1" ht="15" customHeight="1" x14ac:dyDescent="0.2">
      <c r="A75" s="6"/>
    </row>
    <row r="76" spans="1:1" ht="15" customHeight="1" x14ac:dyDescent="0.2">
      <c r="A76" s="6"/>
    </row>
    <row r="77" spans="1:1" ht="15" customHeight="1" x14ac:dyDescent="0.2">
      <c r="A77" s="6"/>
    </row>
    <row r="78" spans="1:1" ht="15" customHeight="1" x14ac:dyDescent="0.2">
      <c r="A78" s="21"/>
    </row>
    <row r="79" spans="1:1" ht="15" customHeight="1" x14ac:dyDescent="0.2">
      <c r="A79" s="21"/>
    </row>
    <row r="80" spans="1:1" ht="15" customHeight="1" x14ac:dyDescent="0.2">
      <c r="A80" s="21"/>
    </row>
    <row r="81" spans="1:1" ht="15" customHeight="1" x14ac:dyDescent="0.2">
      <c r="A81" s="21"/>
    </row>
    <row r="82" spans="1:1" ht="15" customHeight="1" x14ac:dyDescent="0.2">
      <c r="A82" s="21"/>
    </row>
    <row r="83" spans="1:1" ht="15" customHeight="1" x14ac:dyDescent="0.2">
      <c r="A83" s="21"/>
    </row>
    <row r="84" spans="1:1" ht="15" customHeight="1" x14ac:dyDescent="0.2">
      <c r="A84" s="21"/>
    </row>
    <row r="85" spans="1:1" ht="15" customHeight="1" x14ac:dyDescent="0.2">
      <c r="A85" s="21"/>
    </row>
  </sheetData>
  <mergeCells count="4">
    <mergeCell ref="B4:C5"/>
    <mergeCell ref="D5:E5"/>
    <mergeCell ref="F5:G5"/>
    <mergeCell ref="H5:I5"/>
  </mergeCells>
  <pageMargins left="0.23622047244094491" right="0.23622047244094491" top="0.74803149606299213" bottom="0.74803149606299213" header="0.31496062992125984" footer="0.31496062992125984"/>
  <pageSetup paperSize="9"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5">
    <pageSetUpPr fitToPage="1"/>
  </sheetPr>
  <dimension ref="A1:U84"/>
  <sheetViews>
    <sheetView zoomScale="75" zoomScaleNormal="110" workbookViewId="0">
      <selection activeCell="B2" sqref="B2"/>
    </sheetView>
  </sheetViews>
  <sheetFormatPr defaultColWidth="11.42578125" defaultRowHeight="15" customHeight="1" x14ac:dyDescent="0.25"/>
  <cols>
    <col min="1" max="1" width="3.5703125" style="18" customWidth="1"/>
    <col min="2" max="2" width="4.140625" style="57" customWidth="1"/>
    <col min="3" max="3" width="33.42578125" style="57" customWidth="1"/>
    <col min="4" max="20" width="10.7109375" style="57" customWidth="1"/>
    <col min="21" max="16384" width="11.42578125" style="57"/>
  </cols>
  <sheetData>
    <row r="1" spans="1:21" s="4" customFormat="1" ht="15" customHeight="1" x14ac:dyDescent="0.25">
      <c r="D1" s="3"/>
      <c r="E1" s="3"/>
      <c r="F1" s="3"/>
      <c r="G1" s="3"/>
      <c r="H1" s="3"/>
    </row>
    <row r="2" spans="1:21" s="116" customFormat="1" ht="15" customHeight="1" x14ac:dyDescent="0.25">
      <c r="A2" s="7"/>
      <c r="B2" s="115" t="s">
        <v>654</v>
      </c>
      <c r="E2" s="314"/>
    </row>
    <row r="3" spans="1:21" ht="15" customHeight="1" x14ac:dyDescent="0.25">
      <c r="A3" s="9"/>
    </row>
    <row r="4" spans="1:21" ht="15" customHeight="1" x14ac:dyDescent="0.25">
      <c r="B4" s="512"/>
      <c r="C4" s="513" t="s">
        <v>655</v>
      </c>
      <c r="D4" s="450" t="s">
        <v>656</v>
      </c>
      <c r="E4" s="450"/>
      <c r="F4" s="450"/>
      <c r="G4" s="450"/>
      <c r="H4" s="450"/>
      <c r="I4" s="450"/>
      <c r="J4" s="450"/>
      <c r="K4" s="450"/>
      <c r="L4" s="450"/>
      <c r="M4" s="450"/>
      <c r="N4" s="450"/>
      <c r="O4" s="450"/>
      <c r="P4" s="450"/>
      <c r="Q4" s="450"/>
      <c r="R4" s="450"/>
      <c r="S4" s="450"/>
      <c r="T4" s="515" t="s">
        <v>367</v>
      </c>
    </row>
    <row r="5" spans="1:21" ht="15" customHeight="1" x14ac:dyDescent="0.25">
      <c r="B5" s="512"/>
      <c r="C5" s="514"/>
      <c r="D5" s="167">
        <v>0</v>
      </c>
      <c r="E5" s="167">
        <v>0.02</v>
      </c>
      <c r="F5" s="167">
        <v>0.04</v>
      </c>
      <c r="G5" s="167">
        <v>0.1</v>
      </c>
      <c r="H5" s="167">
        <v>0.2</v>
      </c>
      <c r="I5" s="167">
        <v>0.35</v>
      </c>
      <c r="J5" s="167">
        <v>0.5</v>
      </c>
      <c r="K5" s="167">
        <v>0.7</v>
      </c>
      <c r="L5" s="167">
        <v>0.75</v>
      </c>
      <c r="M5" s="167">
        <v>1</v>
      </c>
      <c r="N5" s="167">
        <v>1.5</v>
      </c>
      <c r="O5" s="167">
        <v>2.5</v>
      </c>
      <c r="P5" s="167">
        <v>3.7</v>
      </c>
      <c r="Q5" s="167">
        <v>12.5</v>
      </c>
      <c r="R5" s="180" t="s">
        <v>657</v>
      </c>
      <c r="S5" s="180" t="s">
        <v>658</v>
      </c>
      <c r="T5" s="515"/>
    </row>
    <row r="6" spans="1:21" ht="15" customHeight="1" x14ac:dyDescent="0.25">
      <c r="B6" s="45">
        <v>1</v>
      </c>
      <c r="C6" s="179" t="s">
        <v>410</v>
      </c>
      <c r="D6" s="149">
        <v>13460906.59117</v>
      </c>
      <c r="E6" s="149">
        <v>0</v>
      </c>
      <c r="F6" s="149">
        <v>0</v>
      </c>
      <c r="G6" s="149">
        <v>0</v>
      </c>
      <c r="H6" s="149">
        <v>329070.34181000001</v>
      </c>
      <c r="I6" s="149">
        <v>0</v>
      </c>
      <c r="J6" s="149">
        <v>0</v>
      </c>
      <c r="K6" s="149">
        <v>0</v>
      </c>
      <c r="L6" s="149">
        <v>0</v>
      </c>
      <c r="M6" s="149">
        <v>0</v>
      </c>
      <c r="N6" s="149">
        <v>0</v>
      </c>
      <c r="O6" s="149">
        <v>0</v>
      </c>
      <c r="P6" s="149">
        <v>0</v>
      </c>
      <c r="Q6" s="149">
        <v>0</v>
      </c>
      <c r="R6" s="149"/>
      <c r="S6" s="149"/>
      <c r="T6" s="80">
        <v>13789976.932979999</v>
      </c>
      <c r="U6" s="59"/>
    </row>
    <row r="7" spans="1:21" ht="15" customHeight="1" x14ac:dyDescent="0.25">
      <c r="B7" s="45">
        <v>2</v>
      </c>
      <c r="C7" s="179" t="s">
        <v>150</v>
      </c>
      <c r="D7" s="149">
        <v>1907609.9433900001</v>
      </c>
      <c r="E7" s="149">
        <v>0</v>
      </c>
      <c r="F7" s="149">
        <v>0</v>
      </c>
      <c r="G7" s="149">
        <v>0</v>
      </c>
      <c r="H7" s="149">
        <v>2583231.9282900002</v>
      </c>
      <c r="I7" s="149">
        <v>0</v>
      </c>
      <c r="J7" s="149">
        <v>366891.20487000002</v>
      </c>
      <c r="K7" s="149">
        <v>0</v>
      </c>
      <c r="L7" s="149">
        <v>0</v>
      </c>
      <c r="M7" s="149">
        <v>0</v>
      </c>
      <c r="N7" s="149">
        <v>0</v>
      </c>
      <c r="O7" s="149">
        <v>0</v>
      </c>
      <c r="P7" s="149">
        <v>0</v>
      </c>
      <c r="Q7" s="149">
        <v>0</v>
      </c>
      <c r="R7" s="149"/>
      <c r="S7" s="149"/>
      <c r="T7" s="80">
        <v>4857733.0765500013</v>
      </c>
      <c r="U7" s="59"/>
    </row>
    <row r="8" spans="1:21" ht="15" customHeight="1" x14ac:dyDescent="0.25">
      <c r="B8" s="45">
        <v>3</v>
      </c>
      <c r="C8" s="179" t="s">
        <v>151</v>
      </c>
      <c r="D8" s="104">
        <v>0</v>
      </c>
      <c r="E8" s="149">
        <v>0</v>
      </c>
      <c r="F8" s="149">
        <v>0</v>
      </c>
      <c r="G8" s="149">
        <v>54287.453000000001</v>
      </c>
      <c r="H8" s="149">
        <v>0</v>
      </c>
      <c r="I8" s="149">
        <v>0</v>
      </c>
      <c r="J8" s="149">
        <v>0</v>
      </c>
      <c r="K8" s="149">
        <v>0</v>
      </c>
      <c r="L8" s="149">
        <v>0</v>
      </c>
      <c r="M8" s="149">
        <v>17307175.186000001</v>
      </c>
      <c r="N8" s="149">
        <v>0</v>
      </c>
      <c r="O8" s="149">
        <v>0</v>
      </c>
      <c r="P8" s="149">
        <v>0</v>
      </c>
      <c r="Q8" s="149">
        <v>0</v>
      </c>
      <c r="R8" s="149">
        <v>7048.6409999999996</v>
      </c>
      <c r="S8" s="149"/>
      <c r="T8" s="80">
        <v>17368511.280000001</v>
      </c>
      <c r="U8" s="59"/>
    </row>
    <row r="9" spans="1:21" ht="15" customHeight="1" x14ac:dyDescent="0.25">
      <c r="B9" s="45">
        <v>4</v>
      </c>
      <c r="C9" s="179" t="s">
        <v>406</v>
      </c>
      <c r="D9" s="149">
        <v>0</v>
      </c>
      <c r="E9" s="149">
        <v>0</v>
      </c>
      <c r="F9" s="149">
        <v>0</v>
      </c>
      <c r="G9" s="149">
        <v>0</v>
      </c>
      <c r="H9" s="149">
        <v>0</v>
      </c>
      <c r="I9" s="149">
        <v>0</v>
      </c>
      <c r="J9" s="149">
        <v>0</v>
      </c>
      <c r="K9" s="149">
        <v>101823651.86827001</v>
      </c>
      <c r="L9" s="149">
        <v>0</v>
      </c>
      <c r="M9" s="149">
        <v>0</v>
      </c>
      <c r="N9" s="149">
        <v>0</v>
      </c>
      <c r="O9" s="149">
        <v>0</v>
      </c>
      <c r="P9" s="149">
        <v>0</v>
      </c>
      <c r="Q9" s="149">
        <v>0</v>
      </c>
      <c r="R9" s="149"/>
      <c r="S9" s="149"/>
      <c r="T9" s="80">
        <v>101823651.86827001</v>
      </c>
      <c r="U9" s="59"/>
    </row>
    <row r="10" spans="1:21" ht="15" customHeight="1" x14ac:dyDescent="0.25">
      <c r="B10" s="45">
        <v>5</v>
      </c>
      <c r="C10" s="179" t="s">
        <v>659</v>
      </c>
      <c r="D10" s="149">
        <v>0</v>
      </c>
      <c r="E10" s="149">
        <v>0</v>
      </c>
      <c r="F10" s="149">
        <v>0</v>
      </c>
      <c r="G10" s="149">
        <v>0</v>
      </c>
      <c r="H10" s="149">
        <v>0</v>
      </c>
      <c r="I10" s="149">
        <v>0</v>
      </c>
      <c r="J10" s="149">
        <v>0</v>
      </c>
      <c r="K10" s="149">
        <v>0</v>
      </c>
      <c r="L10" s="149">
        <v>0</v>
      </c>
      <c r="M10" s="149">
        <v>3670386.1719999998</v>
      </c>
      <c r="N10" s="149">
        <v>0</v>
      </c>
      <c r="O10" s="149">
        <v>0</v>
      </c>
      <c r="P10" s="149">
        <v>0</v>
      </c>
      <c r="Q10" s="149">
        <v>0</v>
      </c>
      <c r="R10" s="149">
        <v>1369467.3089999999</v>
      </c>
      <c r="S10" s="149"/>
      <c r="T10" s="80">
        <v>5039853.4809999997</v>
      </c>
      <c r="U10" s="59"/>
    </row>
    <row r="11" spans="1:21" ht="15" customHeight="1" x14ac:dyDescent="0.25">
      <c r="B11" s="45">
        <v>6</v>
      </c>
      <c r="C11" s="179" t="s">
        <v>650</v>
      </c>
      <c r="D11" s="149">
        <v>0</v>
      </c>
      <c r="E11" s="149">
        <v>0</v>
      </c>
      <c r="F11" s="149">
        <v>0</v>
      </c>
      <c r="G11" s="149">
        <v>0</v>
      </c>
      <c r="H11" s="149">
        <v>0</v>
      </c>
      <c r="I11" s="149">
        <v>0</v>
      </c>
      <c r="J11" s="149">
        <v>0</v>
      </c>
      <c r="K11" s="149">
        <v>0</v>
      </c>
      <c r="L11" s="149">
        <v>0</v>
      </c>
      <c r="M11" s="149">
        <v>0</v>
      </c>
      <c r="N11" s="149">
        <v>0</v>
      </c>
      <c r="O11" s="149">
        <v>0</v>
      </c>
      <c r="P11" s="149">
        <v>0</v>
      </c>
      <c r="Q11" s="149">
        <v>0</v>
      </c>
      <c r="R11" s="149"/>
      <c r="S11" s="149"/>
      <c r="T11" s="80">
        <v>0</v>
      </c>
      <c r="U11" s="59"/>
    </row>
    <row r="12" spans="1:21" ht="15" customHeight="1" x14ac:dyDescent="0.25">
      <c r="B12" s="45">
        <v>7</v>
      </c>
      <c r="C12" s="179" t="s">
        <v>651</v>
      </c>
      <c r="D12" s="149">
        <v>0</v>
      </c>
      <c r="E12" s="149">
        <v>0</v>
      </c>
      <c r="F12" s="149">
        <v>0</v>
      </c>
      <c r="G12" s="149">
        <v>635782.74504999991</v>
      </c>
      <c r="H12" s="149">
        <v>0</v>
      </c>
      <c r="I12" s="149">
        <v>0</v>
      </c>
      <c r="J12" s="149">
        <v>0</v>
      </c>
      <c r="K12" s="149">
        <v>0</v>
      </c>
      <c r="L12" s="149">
        <v>0</v>
      </c>
      <c r="M12" s="149">
        <v>2812164.86289</v>
      </c>
      <c r="N12" s="149">
        <v>0</v>
      </c>
      <c r="O12" s="149">
        <v>279877.76417000004</v>
      </c>
      <c r="P12" s="149">
        <v>0</v>
      </c>
      <c r="Q12" s="149">
        <v>0</v>
      </c>
      <c r="R12" s="149"/>
      <c r="S12" s="149"/>
      <c r="T12" s="80">
        <v>3727825.3721099999</v>
      </c>
      <c r="U12" s="59"/>
    </row>
    <row r="13" spans="1:21" ht="15" customHeight="1" x14ac:dyDescent="0.25">
      <c r="B13" s="45">
        <v>8</v>
      </c>
      <c r="C13" s="179" t="s">
        <v>367</v>
      </c>
      <c r="D13" s="149">
        <v>15368516.534560001</v>
      </c>
      <c r="E13" s="149">
        <v>0</v>
      </c>
      <c r="F13" s="149">
        <v>0</v>
      </c>
      <c r="G13" s="149">
        <v>690070.19804999989</v>
      </c>
      <c r="H13" s="149">
        <v>2912302.2701000003</v>
      </c>
      <c r="I13" s="149">
        <v>0</v>
      </c>
      <c r="J13" s="149">
        <v>366891.20487000002</v>
      </c>
      <c r="K13" s="149">
        <v>101823651.86827001</v>
      </c>
      <c r="L13" s="149">
        <v>0</v>
      </c>
      <c r="M13" s="149">
        <v>23789726.22089</v>
      </c>
      <c r="N13" s="149">
        <v>0</v>
      </c>
      <c r="O13" s="149">
        <v>279877.76417000004</v>
      </c>
      <c r="P13" s="149">
        <v>0</v>
      </c>
      <c r="Q13" s="149">
        <v>0</v>
      </c>
      <c r="R13" s="149">
        <v>1376515.95</v>
      </c>
      <c r="S13" s="149">
        <v>0</v>
      </c>
      <c r="T13" s="149">
        <v>146607552.01135001</v>
      </c>
      <c r="U13" s="59"/>
    </row>
    <row r="14" spans="1:21" ht="15" customHeight="1" x14ac:dyDescent="0.25">
      <c r="P14" s="59"/>
    </row>
    <row r="15" spans="1:21" ht="15" customHeight="1" x14ac:dyDescent="0.25">
      <c r="M15" s="59"/>
    </row>
    <row r="17" spans="3:8" ht="15" customHeight="1" x14ac:dyDescent="0.25">
      <c r="H17" s="59"/>
    </row>
    <row r="18" spans="3:8" ht="15" customHeight="1" x14ac:dyDescent="0.25">
      <c r="C18" s="168"/>
    </row>
    <row r="66" spans="1:1" ht="15" customHeight="1" x14ac:dyDescent="0.25">
      <c r="A66" s="19"/>
    </row>
    <row r="67" spans="1:1" ht="15" customHeight="1" x14ac:dyDescent="0.25">
      <c r="A67" s="19"/>
    </row>
    <row r="68" spans="1:1" ht="15" customHeight="1" x14ac:dyDescent="0.25">
      <c r="A68" s="123"/>
    </row>
    <row r="77" spans="1:1" ht="15" customHeight="1" x14ac:dyDescent="0.25">
      <c r="A77" s="124"/>
    </row>
    <row r="78" spans="1:1" ht="15" customHeight="1" x14ac:dyDescent="0.25">
      <c r="A78" s="124"/>
    </row>
    <row r="79" spans="1:1" ht="15" customHeight="1" x14ac:dyDescent="0.25">
      <c r="A79" s="124"/>
    </row>
    <row r="80" spans="1:1" ht="15" customHeight="1" x14ac:dyDescent="0.25">
      <c r="A80" s="124"/>
    </row>
    <row r="81" spans="1:1" ht="15" customHeight="1" x14ac:dyDescent="0.25">
      <c r="A81" s="124"/>
    </row>
    <row r="82" spans="1:1" ht="15" customHeight="1" x14ac:dyDescent="0.25">
      <c r="A82" s="124"/>
    </row>
    <row r="83" spans="1:1" ht="15" customHeight="1" x14ac:dyDescent="0.25">
      <c r="A83" s="124"/>
    </row>
    <row r="84" spans="1:1" ht="15" customHeight="1" x14ac:dyDescent="0.25">
      <c r="A84" s="124"/>
    </row>
  </sheetData>
  <mergeCells count="4">
    <mergeCell ref="B4:B5"/>
    <mergeCell ref="C4:C5"/>
    <mergeCell ref="D4:S4"/>
    <mergeCell ref="T4:T5"/>
  </mergeCells>
  <pageMargins left="0.23622047244094491" right="0.23622047244094491" top="0.74803149606299213" bottom="0.74803149606299213" header="0.31496062992125984" footer="0.31496062992125984"/>
  <pageSetup paperSize="9" scale="71"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16">
    <pageSetUpPr fitToPage="1"/>
  </sheetPr>
  <dimension ref="A1:K20"/>
  <sheetViews>
    <sheetView showGridLines="0" zoomScale="103" zoomScaleNormal="100" workbookViewId="0">
      <selection activeCell="B2" sqref="B2"/>
    </sheetView>
  </sheetViews>
  <sheetFormatPr defaultColWidth="11.42578125" defaultRowHeight="15" customHeight="1" x14ac:dyDescent="0.2"/>
  <cols>
    <col min="1" max="1" width="3.5703125" style="18" customWidth="1"/>
    <col min="2" max="2" width="16.85546875" style="10" customWidth="1"/>
    <col min="3" max="11" width="14.140625" style="252" customWidth="1"/>
    <col min="12" max="12" width="11.5703125" style="10" bestFit="1" customWidth="1"/>
    <col min="13" max="16384" width="11.42578125" style="10"/>
  </cols>
  <sheetData>
    <row r="1" spans="1:11" s="4" customFormat="1" ht="15" customHeight="1" x14ac:dyDescent="0.2">
      <c r="A1" s="1"/>
      <c r="B1" s="1"/>
      <c r="C1" s="249"/>
      <c r="D1" s="250"/>
      <c r="E1" s="250"/>
      <c r="F1" s="250"/>
      <c r="G1" s="250"/>
      <c r="H1" s="250"/>
      <c r="I1" s="249"/>
      <c r="J1" s="249"/>
      <c r="K1" s="249"/>
    </row>
    <row r="2" spans="1:11" s="8" customFormat="1" ht="15" customHeight="1" x14ac:dyDescent="0.25">
      <c r="A2" s="7"/>
      <c r="B2" s="50" t="s">
        <v>660</v>
      </c>
      <c r="C2" s="251"/>
      <c r="D2" s="251"/>
      <c r="E2" s="251"/>
      <c r="F2" s="251"/>
      <c r="G2" s="251"/>
      <c r="H2" s="251"/>
      <c r="I2" s="251"/>
      <c r="J2" s="251"/>
      <c r="K2" s="251"/>
    </row>
    <row r="3" spans="1:11" s="8" customFormat="1" ht="15" customHeight="1" x14ac:dyDescent="0.25">
      <c r="A3" s="7"/>
      <c r="B3" s="50"/>
      <c r="C3" s="251"/>
      <c r="D3" s="251"/>
      <c r="E3" s="251"/>
      <c r="F3" s="251"/>
      <c r="G3" s="251"/>
      <c r="H3" s="251"/>
      <c r="I3" s="251"/>
      <c r="J3" s="251"/>
      <c r="K3" s="251"/>
    </row>
    <row r="4" spans="1:11" ht="42" customHeight="1" x14ac:dyDescent="0.2">
      <c r="A4" s="6"/>
      <c r="B4" s="379" t="s">
        <v>661</v>
      </c>
      <c r="C4" s="379" t="s">
        <v>355</v>
      </c>
      <c r="D4" s="379" t="s">
        <v>662</v>
      </c>
      <c r="E4" s="379" t="s">
        <v>663</v>
      </c>
      <c r="F4" s="379" t="s">
        <v>664</v>
      </c>
      <c r="G4" s="379" t="s">
        <v>665</v>
      </c>
      <c r="H4" s="379" t="s">
        <v>666</v>
      </c>
      <c r="I4" s="379" t="s">
        <v>667</v>
      </c>
      <c r="J4" s="379" t="s">
        <v>668</v>
      </c>
      <c r="K4" s="379" t="s">
        <v>669</v>
      </c>
    </row>
    <row r="5" spans="1:11" ht="15" customHeight="1" x14ac:dyDescent="0.2">
      <c r="A5" s="6"/>
      <c r="B5" s="369" t="s">
        <v>670</v>
      </c>
      <c r="C5" s="370">
        <v>6791518736</v>
      </c>
      <c r="D5" s="371">
        <v>2.5999999999999999E-3</v>
      </c>
      <c r="E5" s="372">
        <v>0.38300000000000001</v>
      </c>
      <c r="F5" s="370">
        <v>40924</v>
      </c>
      <c r="G5" s="373">
        <v>3.34</v>
      </c>
      <c r="H5" s="370">
        <v>1215922419</v>
      </c>
      <c r="I5" s="371">
        <v>0.17899999999999999</v>
      </c>
      <c r="J5" s="370">
        <v>6209989</v>
      </c>
      <c r="K5" s="370">
        <v>24048579</v>
      </c>
    </row>
    <row r="6" spans="1:11" ht="15" customHeight="1" x14ac:dyDescent="0.2">
      <c r="A6" s="6"/>
      <c r="B6" s="369" t="s">
        <v>671</v>
      </c>
      <c r="C6" s="370">
        <v>6533303955</v>
      </c>
      <c r="D6" s="371">
        <v>6.3E-3</v>
      </c>
      <c r="E6" s="372">
        <v>0.36799999999999999</v>
      </c>
      <c r="F6" s="370">
        <v>43519</v>
      </c>
      <c r="G6" s="373">
        <v>3.16</v>
      </c>
      <c r="H6" s="370">
        <v>1952099434</v>
      </c>
      <c r="I6" s="371">
        <v>0.29899999999999999</v>
      </c>
      <c r="J6" s="370">
        <v>14289231</v>
      </c>
      <c r="K6" s="370">
        <v>32586669</v>
      </c>
    </row>
    <row r="7" spans="1:11" ht="15" customHeight="1" x14ac:dyDescent="0.2">
      <c r="A7" s="6"/>
      <c r="B7" s="369" t="s">
        <v>672</v>
      </c>
      <c r="C7" s="370">
        <v>55559568258</v>
      </c>
      <c r="D7" s="371">
        <v>1.26E-2</v>
      </c>
      <c r="E7" s="372">
        <v>0.46</v>
      </c>
      <c r="F7" s="370">
        <v>344426</v>
      </c>
      <c r="G7" s="373">
        <v>3.25</v>
      </c>
      <c r="H7" s="370">
        <v>27233592177</v>
      </c>
      <c r="I7" s="371">
        <v>0.49</v>
      </c>
      <c r="J7" s="370">
        <v>300085454</v>
      </c>
      <c r="K7" s="370">
        <v>337290427</v>
      </c>
    </row>
    <row r="8" spans="1:11" ht="15" customHeight="1" x14ac:dyDescent="0.2">
      <c r="A8" s="6"/>
      <c r="B8" s="369" t="s">
        <v>673</v>
      </c>
      <c r="C8" s="370">
        <v>8775458003</v>
      </c>
      <c r="D8" s="371">
        <v>4.1799999999999997E-2</v>
      </c>
      <c r="E8" s="372">
        <v>0.49099999999999999</v>
      </c>
      <c r="F8" s="370">
        <v>64132</v>
      </c>
      <c r="G8" s="373">
        <v>3.14</v>
      </c>
      <c r="H8" s="370">
        <v>6147444609</v>
      </c>
      <c r="I8" s="371">
        <v>0.70099999999999996</v>
      </c>
      <c r="J8" s="370">
        <v>170022651</v>
      </c>
      <c r="K8" s="370">
        <v>68442791</v>
      </c>
    </row>
    <row r="9" spans="1:11" ht="15" customHeight="1" x14ac:dyDescent="0.2">
      <c r="A9" s="6"/>
      <c r="B9" s="369" t="s">
        <v>674</v>
      </c>
      <c r="C9" s="370">
        <v>5020586659</v>
      </c>
      <c r="D9" s="371">
        <v>0.24379999999999999</v>
      </c>
      <c r="E9" s="372">
        <v>0.39200000000000002</v>
      </c>
      <c r="F9" s="370">
        <v>31804</v>
      </c>
      <c r="G9" s="373">
        <v>3.34</v>
      </c>
      <c r="H9" s="370">
        <v>4394386907</v>
      </c>
      <c r="I9" s="371">
        <v>0.875</v>
      </c>
      <c r="J9" s="370">
        <v>442583803</v>
      </c>
      <c r="K9" s="370">
        <v>195369806</v>
      </c>
    </row>
    <row r="10" spans="1:11" ht="15" customHeight="1" x14ac:dyDescent="0.2">
      <c r="A10" s="6"/>
      <c r="B10" s="369" t="s">
        <v>675</v>
      </c>
      <c r="C10" s="370">
        <v>1498195145</v>
      </c>
      <c r="D10" s="371">
        <v>1</v>
      </c>
      <c r="E10" s="372">
        <v>0.40100000000000002</v>
      </c>
      <c r="F10" s="370">
        <v>12449</v>
      </c>
      <c r="G10" s="373">
        <v>2.52</v>
      </c>
      <c r="H10" s="370">
        <v>198053076</v>
      </c>
      <c r="I10" s="371">
        <v>0.13200000000000001</v>
      </c>
      <c r="J10" s="370">
        <v>561113330</v>
      </c>
      <c r="K10" s="370">
        <v>500898453</v>
      </c>
    </row>
    <row r="11" spans="1:11" ht="15" customHeight="1" x14ac:dyDescent="0.2">
      <c r="A11" s="6"/>
      <c r="B11" s="374" t="s">
        <v>367</v>
      </c>
      <c r="C11" s="375">
        <f>SUM(C5:C10)</f>
        <v>84178630756</v>
      </c>
      <c r="D11" s="376">
        <v>4.5699999999999998E-2</v>
      </c>
      <c r="E11" s="377">
        <v>0.44500000000000001</v>
      </c>
      <c r="F11" s="375">
        <f>SUM(F5:F10)</f>
        <v>537254</v>
      </c>
      <c r="G11" s="378">
        <v>3.23</v>
      </c>
      <c r="H11" s="375">
        <f>SUM(H5:H10)</f>
        <v>41141498622</v>
      </c>
      <c r="I11" s="376">
        <v>0.48899999999999999</v>
      </c>
      <c r="J11" s="375">
        <v>1494304458.5</v>
      </c>
      <c r="K11" s="375">
        <v>1158636725.5</v>
      </c>
    </row>
    <row r="12" spans="1:11" ht="15" customHeight="1" x14ac:dyDescent="0.2">
      <c r="A12" s="6"/>
      <c r="B12" s="380"/>
      <c r="C12" s="381"/>
      <c r="D12" s="382"/>
      <c r="E12" s="383"/>
      <c r="F12" s="381"/>
      <c r="G12" s="384"/>
      <c r="H12" s="381"/>
      <c r="I12" s="382"/>
      <c r="J12" s="381"/>
      <c r="K12" s="381"/>
    </row>
    <row r="13" spans="1:11" ht="11.25" x14ac:dyDescent="0.2">
      <c r="A13" s="6"/>
      <c r="B13" s="516" t="s">
        <v>676</v>
      </c>
      <c r="C13" s="516"/>
      <c r="D13" s="516"/>
      <c r="E13" s="516"/>
      <c r="F13" s="516"/>
      <c r="G13" s="516"/>
      <c r="H13" s="516"/>
      <c r="I13" s="516"/>
      <c r="J13" s="516"/>
      <c r="K13" s="516"/>
    </row>
    <row r="14" spans="1:11" ht="11.25" x14ac:dyDescent="0.2">
      <c r="A14" s="21"/>
      <c r="B14" s="169" t="s">
        <v>677</v>
      </c>
    </row>
    <row r="15" spans="1:11" ht="11.25" x14ac:dyDescent="0.2">
      <c r="A15" s="21"/>
      <c r="B15" s="169" t="s">
        <v>678</v>
      </c>
    </row>
    <row r="16" spans="1:11" ht="11.25" x14ac:dyDescent="0.2">
      <c r="A16" s="21"/>
      <c r="B16" s="169" t="s">
        <v>679</v>
      </c>
    </row>
    <row r="17" spans="1:2" ht="11.25" x14ac:dyDescent="0.2">
      <c r="A17" s="21"/>
      <c r="B17" s="169" t="s">
        <v>680</v>
      </c>
    </row>
    <row r="18" spans="1:2" ht="11.25" x14ac:dyDescent="0.2">
      <c r="A18" s="21"/>
      <c r="B18" s="169" t="s">
        <v>356</v>
      </c>
    </row>
    <row r="19" spans="1:2" ht="11.25" x14ac:dyDescent="0.2">
      <c r="A19" s="21"/>
    </row>
    <row r="20" spans="1:2" ht="11.25" x14ac:dyDescent="0.2">
      <c r="B20" s="169" t="s">
        <v>681</v>
      </c>
    </row>
  </sheetData>
  <mergeCells count="1">
    <mergeCell ref="B13:K13"/>
  </mergeCells>
  <pageMargins left="0.23622047244094491" right="0.23622047244094491" top="0.74803149606299213" bottom="0.74803149606299213" header="0.31496062992125984" footer="0.31496062992125984"/>
  <pageSetup paperSize="9" scale="67"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17"/>
  <dimension ref="A1:H86"/>
  <sheetViews>
    <sheetView zoomScale="102" zoomScaleNormal="115" workbookViewId="0">
      <selection activeCell="D5" sqref="D5"/>
    </sheetView>
  </sheetViews>
  <sheetFormatPr defaultColWidth="11.42578125" defaultRowHeight="15" customHeight="1" x14ac:dyDescent="0.25"/>
  <cols>
    <col min="1" max="1" width="3.5703125" style="18" customWidth="1"/>
    <col min="2" max="2" width="4.140625" style="57" customWidth="1"/>
    <col min="3" max="3" width="38" style="57" bestFit="1" customWidth="1"/>
    <col min="4" max="5" width="15.28515625" style="57" customWidth="1"/>
    <col min="6" max="16384" width="11.42578125" style="57"/>
  </cols>
  <sheetData>
    <row r="1" spans="1:8" s="4" customFormat="1" ht="15" customHeight="1" x14ac:dyDescent="0.25">
      <c r="D1" s="3"/>
      <c r="E1" s="3"/>
      <c r="F1" s="3"/>
      <c r="G1" s="3"/>
      <c r="H1" s="3"/>
    </row>
    <row r="2" spans="1:8" s="116" customFormat="1" ht="15" customHeight="1" x14ac:dyDescent="0.25">
      <c r="A2" s="7"/>
      <c r="B2" s="115" t="s">
        <v>682</v>
      </c>
    </row>
    <row r="4" spans="1:8" ht="15" customHeight="1" x14ac:dyDescent="0.25">
      <c r="A4" s="9"/>
      <c r="B4" s="517" t="s">
        <v>399</v>
      </c>
      <c r="C4" s="518"/>
      <c r="D4" s="361" t="s">
        <v>447</v>
      </c>
      <c r="E4" s="361" t="s">
        <v>448</v>
      </c>
    </row>
    <row r="5" spans="1:8" ht="30" customHeight="1" x14ac:dyDescent="0.25">
      <c r="A5" s="9"/>
      <c r="B5" s="519"/>
      <c r="C5" s="520"/>
      <c r="D5" s="361" t="s">
        <v>792</v>
      </c>
      <c r="E5" s="361" t="s">
        <v>683</v>
      </c>
      <c r="G5" s="117"/>
    </row>
    <row r="6" spans="1:8" ht="15" customHeight="1" x14ac:dyDescent="0.25">
      <c r="B6" s="45">
        <v>1</v>
      </c>
      <c r="C6" s="179" t="s">
        <v>684</v>
      </c>
      <c r="D6" s="118">
        <v>37863945.639745675</v>
      </c>
      <c r="E6" s="118">
        <v>3029115.6511796541</v>
      </c>
      <c r="F6" s="192"/>
      <c r="G6" s="119"/>
    </row>
    <row r="7" spans="1:8" ht="15" customHeight="1" x14ac:dyDescent="0.25">
      <c r="B7" s="45">
        <v>2</v>
      </c>
      <c r="C7" s="179" t="s">
        <v>685</v>
      </c>
      <c r="D7" s="120">
        <v>3352927.038973039</v>
      </c>
      <c r="E7" s="118">
        <v>268234.1631178431</v>
      </c>
      <c r="F7" s="192"/>
      <c r="G7" s="119"/>
    </row>
    <row r="8" spans="1:8" ht="15" customHeight="1" x14ac:dyDescent="0.25">
      <c r="B8" s="45">
        <v>3</v>
      </c>
      <c r="C8" s="179" t="s">
        <v>686</v>
      </c>
      <c r="D8" s="120"/>
      <c r="E8" s="120">
        <v>0</v>
      </c>
      <c r="F8" s="192"/>
      <c r="G8" s="119"/>
    </row>
    <row r="9" spans="1:8" ht="15" customHeight="1" x14ac:dyDescent="0.25">
      <c r="B9" s="45">
        <v>4</v>
      </c>
      <c r="C9" s="179" t="s">
        <v>687</v>
      </c>
      <c r="D9" s="121"/>
      <c r="E9" s="120"/>
      <c r="F9" s="192"/>
      <c r="G9" s="119"/>
    </row>
    <row r="10" spans="1:8" ht="15" customHeight="1" x14ac:dyDescent="0.25">
      <c r="B10" s="45">
        <v>5</v>
      </c>
      <c r="C10" s="179" t="s">
        <v>688</v>
      </c>
      <c r="D10" s="120">
        <v>-1562992.2659435049</v>
      </c>
      <c r="E10" s="118">
        <v>-125039.38127548039</v>
      </c>
      <c r="F10" s="192"/>
      <c r="G10" s="119"/>
    </row>
    <row r="11" spans="1:8" ht="15" customHeight="1" x14ac:dyDescent="0.25">
      <c r="B11" s="45">
        <v>6</v>
      </c>
      <c r="C11" s="179" t="s">
        <v>689</v>
      </c>
      <c r="D11" s="122"/>
      <c r="E11" s="120"/>
      <c r="F11" s="192"/>
      <c r="G11" s="119"/>
    </row>
    <row r="12" spans="1:8" ht="15" customHeight="1" x14ac:dyDescent="0.25">
      <c r="B12" s="45">
        <v>7</v>
      </c>
      <c r="C12" s="179" t="s">
        <v>690</v>
      </c>
      <c r="D12" s="120">
        <v>-1638366.3229822218</v>
      </c>
      <c r="E12" s="118">
        <v>-131069.30583857775</v>
      </c>
      <c r="F12" s="192"/>
      <c r="G12" s="119"/>
    </row>
    <row r="13" spans="1:8" ht="15" customHeight="1" x14ac:dyDescent="0.25">
      <c r="B13" s="45">
        <v>8</v>
      </c>
      <c r="C13" s="179" t="s">
        <v>418</v>
      </c>
      <c r="D13" s="122"/>
      <c r="E13" s="118"/>
      <c r="F13" s="192"/>
      <c r="G13" s="119"/>
    </row>
    <row r="14" spans="1:8" ht="15" customHeight="1" x14ac:dyDescent="0.25">
      <c r="B14" s="45">
        <v>9</v>
      </c>
      <c r="C14" s="179" t="s">
        <v>691</v>
      </c>
      <c r="D14" s="358">
        <v>41141498.621679999</v>
      </c>
      <c r="E14" s="118">
        <v>3291319.8897344</v>
      </c>
      <c r="F14" s="192"/>
      <c r="G14" s="119"/>
    </row>
    <row r="15" spans="1:8" ht="15" customHeight="1" x14ac:dyDescent="0.25">
      <c r="D15" s="59"/>
      <c r="G15" s="119"/>
    </row>
    <row r="16" spans="1:8" ht="15" customHeight="1" x14ac:dyDescent="0.25">
      <c r="D16" s="89"/>
      <c r="G16" s="119"/>
    </row>
    <row r="68" spans="1:1" ht="15" customHeight="1" x14ac:dyDescent="0.25">
      <c r="A68" s="19"/>
    </row>
    <row r="69" spans="1:1" ht="15" customHeight="1" x14ac:dyDescent="0.25">
      <c r="A69" s="19"/>
    </row>
    <row r="70" spans="1:1" ht="15" customHeight="1" x14ac:dyDescent="0.25">
      <c r="A70" s="123"/>
    </row>
    <row r="79" spans="1:1" ht="15" customHeight="1" x14ac:dyDescent="0.25">
      <c r="A79" s="124"/>
    </row>
    <row r="80" spans="1:1" ht="15" customHeight="1" x14ac:dyDescent="0.25">
      <c r="A80" s="124"/>
    </row>
    <row r="81" spans="1:1" ht="15" customHeight="1" x14ac:dyDescent="0.25">
      <c r="A81" s="124"/>
    </row>
    <row r="82" spans="1:1" ht="15" customHeight="1" x14ac:dyDescent="0.25">
      <c r="A82" s="124"/>
    </row>
    <row r="83" spans="1:1" ht="15" customHeight="1" x14ac:dyDescent="0.25">
      <c r="A83" s="124"/>
    </row>
    <row r="84" spans="1:1" ht="15" customHeight="1" x14ac:dyDescent="0.25">
      <c r="A84" s="124"/>
    </row>
    <row r="85" spans="1:1" ht="15" customHeight="1" x14ac:dyDescent="0.25">
      <c r="A85" s="124"/>
    </row>
    <row r="86" spans="1:1" ht="15" customHeight="1" x14ac:dyDescent="0.25">
      <c r="A86" s="124"/>
    </row>
  </sheetData>
  <mergeCells count="1">
    <mergeCell ref="B4:C5"/>
  </mergeCells>
  <pageMargins left="0.70866141732283472" right="0.70866141732283472" top="0.74803149606299213" bottom="0.74803149606299213" header="0.31496062992125984" footer="0.31496062992125984"/>
  <pageSetup paperSize="9" scale="85"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5A2541-70BD-4430-B29B-99B7ADC941C3}">
  <sheetPr codeName="Sheet25"/>
  <dimension ref="B2:X75"/>
  <sheetViews>
    <sheetView showGridLines="0" zoomScale="90" zoomScaleNormal="90" workbookViewId="0">
      <selection activeCell="B2" sqref="B2"/>
    </sheetView>
  </sheetViews>
  <sheetFormatPr defaultColWidth="11.42578125" defaultRowHeight="11.25" x14ac:dyDescent="0.2"/>
  <cols>
    <col min="1" max="1" width="2.5703125" style="386" customWidth="1"/>
    <col min="2" max="2" width="14.42578125" style="386" bestFit="1" customWidth="1"/>
    <col min="3" max="3" width="19.85546875" style="386" customWidth="1"/>
    <col min="4" max="4" width="18.42578125" style="386" hidden="1" customWidth="1"/>
    <col min="5" max="5" width="17.42578125" style="386" customWidth="1"/>
    <col min="6" max="6" width="15.140625" style="386" customWidth="1"/>
    <col min="7" max="7" width="17.85546875" style="386" customWidth="1"/>
    <col min="8" max="8" width="18.140625" style="386" customWidth="1"/>
    <col min="9" max="9" width="18.85546875" style="386" customWidth="1"/>
    <col min="10" max="10" width="17.140625" style="386" customWidth="1"/>
    <col min="11" max="11" width="19.42578125" style="386" customWidth="1"/>
    <col min="12" max="13" width="11.42578125" style="386" customWidth="1"/>
    <col min="14" max="14" width="11.42578125" style="387" customWidth="1"/>
    <col min="15" max="15" width="11.42578125" style="388" customWidth="1"/>
    <col min="16" max="16" width="12.85546875" style="389" customWidth="1"/>
    <col min="17" max="17" width="13.140625" style="389" customWidth="1"/>
    <col min="18" max="18" width="15.85546875" style="387" bestFit="1" customWidth="1"/>
    <col min="19" max="19" width="12.140625" style="387" bestFit="1" customWidth="1"/>
    <col min="20" max="20" width="8.85546875" style="389" bestFit="1" customWidth="1"/>
    <col min="21" max="21" width="21.140625" style="389" bestFit="1" customWidth="1"/>
    <col min="22" max="22" width="19.85546875" style="389" bestFit="1" customWidth="1"/>
    <col min="23" max="23" width="14.140625" style="389" bestFit="1" customWidth="1"/>
    <col min="24" max="24" width="11.42578125" style="389"/>
    <col min="25" max="16384" width="11.42578125" style="386"/>
  </cols>
  <sheetData>
    <row r="2" spans="2:19" ht="15.75" x14ac:dyDescent="0.2">
      <c r="B2" s="115" t="s">
        <v>692</v>
      </c>
      <c r="C2" s="385"/>
      <c r="D2" s="385"/>
      <c r="E2" s="385"/>
      <c r="F2" s="385"/>
    </row>
    <row r="4" spans="2:19" x14ac:dyDescent="0.2">
      <c r="B4" s="314"/>
    </row>
    <row r="5" spans="2:19" ht="12" thickBot="1" x14ac:dyDescent="0.25">
      <c r="C5" s="390">
        <v>44531</v>
      </c>
      <c r="D5" s="390">
        <v>44531</v>
      </c>
      <c r="E5" s="390">
        <v>44166</v>
      </c>
      <c r="F5" s="391" t="s">
        <v>693</v>
      </c>
      <c r="G5" s="390">
        <f>J5</f>
        <v>44531</v>
      </c>
      <c r="I5" s="390">
        <f>D5</f>
        <v>44531</v>
      </c>
      <c r="J5" s="390">
        <f>I5</f>
        <v>44531</v>
      </c>
      <c r="K5" s="392" t="s">
        <v>694</v>
      </c>
    </row>
    <row r="6" spans="2:19" ht="14.1" customHeight="1" x14ac:dyDescent="0.2">
      <c r="B6" s="527"/>
      <c r="C6" s="529" t="s">
        <v>695</v>
      </c>
      <c r="D6" s="531" t="s">
        <v>696</v>
      </c>
      <c r="E6" s="521" t="s">
        <v>697</v>
      </c>
      <c r="F6" s="533"/>
      <c r="G6" s="534" t="s">
        <v>698</v>
      </c>
      <c r="H6" s="531" t="s">
        <v>699</v>
      </c>
      <c r="I6" s="531" t="s">
        <v>700</v>
      </c>
      <c r="J6" s="531" t="s">
        <v>701</v>
      </c>
      <c r="K6" s="531" t="s">
        <v>702</v>
      </c>
      <c r="L6" s="521" t="s">
        <v>703</v>
      </c>
      <c r="M6" s="522"/>
      <c r="N6" s="522"/>
      <c r="O6" s="523"/>
    </row>
    <row r="7" spans="2:19" ht="34.5" thickBot="1" x14ac:dyDescent="0.25">
      <c r="B7" s="528"/>
      <c r="C7" s="530"/>
      <c r="D7" s="532"/>
      <c r="E7" s="393" t="s">
        <v>704</v>
      </c>
      <c r="F7" s="393" t="s">
        <v>705</v>
      </c>
      <c r="G7" s="535"/>
      <c r="H7" s="532"/>
      <c r="I7" s="532"/>
      <c r="J7" s="532"/>
      <c r="K7" s="532"/>
      <c r="L7" s="393">
        <v>2019</v>
      </c>
      <c r="M7" s="393">
        <v>2018</v>
      </c>
      <c r="N7" s="393">
        <v>2017</v>
      </c>
      <c r="O7" s="394">
        <v>2016</v>
      </c>
      <c r="S7" s="389"/>
    </row>
    <row r="8" spans="2:19" ht="14.1" customHeight="1" x14ac:dyDescent="0.2">
      <c r="B8" s="524" t="s">
        <v>706</v>
      </c>
      <c r="C8" s="395" t="s">
        <v>707</v>
      </c>
      <c r="D8" s="396" t="s">
        <v>708</v>
      </c>
      <c r="E8" s="397">
        <v>0</v>
      </c>
      <c r="F8" s="397">
        <v>0</v>
      </c>
      <c r="G8" s="397">
        <v>0</v>
      </c>
      <c r="H8" s="397">
        <v>0</v>
      </c>
      <c r="I8" s="398"/>
      <c r="J8" s="398"/>
      <c r="K8" s="398"/>
      <c r="L8" s="397"/>
      <c r="M8" s="397"/>
      <c r="N8" s="397"/>
      <c r="O8" s="399"/>
      <c r="S8" s="389"/>
    </row>
    <row r="9" spans="2:19" x14ac:dyDescent="0.2">
      <c r="B9" s="525"/>
      <c r="C9" s="400" t="s">
        <v>709</v>
      </c>
      <c r="D9" s="401"/>
      <c r="E9" s="402">
        <v>0</v>
      </c>
      <c r="F9" s="402">
        <v>0</v>
      </c>
      <c r="G9" s="402">
        <v>0</v>
      </c>
      <c r="H9" s="402">
        <v>0</v>
      </c>
      <c r="I9" s="403"/>
      <c r="J9" s="403"/>
      <c r="K9" s="403"/>
      <c r="L9" s="402"/>
      <c r="M9" s="402"/>
      <c r="N9" s="402"/>
      <c r="O9" s="404"/>
      <c r="S9" s="389"/>
    </row>
    <row r="10" spans="2:19" x14ac:dyDescent="0.2">
      <c r="B10" s="525"/>
      <c r="C10" s="400" t="s">
        <v>710</v>
      </c>
      <c r="D10" s="401"/>
      <c r="E10" s="402">
        <v>0</v>
      </c>
      <c r="F10" s="402">
        <v>0</v>
      </c>
      <c r="G10" s="402">
        <v>0</v>
      </c>
      <c r="H10" s="402">
        <v>0</v>
      </c>
      <c r="I10" s="403"/>
      <c r="J10" s="403"/>
      <c r="K10" s="403"/>
      <c r="L10" s="402"/>
      <c r="M10" s="402"/>
      <c r="N10" s="402"/>
      <c r="O10" s="404"/>
      <c r="S10" s="389"/>
    </row>
    <row r="11" spans="2:19" x14ac:dyDescent="0.2">
      <c r="B11" s="525" t="s">
        <v>711</v>
      </c>
      <c r="C11" s="405" t="s">
        <v>712</v>
      </c>
      <c r="D11" s="406" t="s">
        <v>713</v>
      </c>
      <c r="E11" s="407">
        <v>0</v>
      </c>
      <c r="F11" s="407">
        <v>0</v>
      </c>
      <c r="G11" s="407">
        <v>0</v>
      </c>
      <c r="H11" s="407">
        <v>0</v>
      </c>
      <c r="I11" s="408"/>
      <c r="J11" s="408"/>
      <c r="K11" s="409"/>
      <c r="L11" s="407"/>
      <c r="M11" s="407"/>
      <c r="N11" s="407"/>
      <c r="O11" s="410"/>
      <c r="S11" s="389"/>
    </row>
    <row r="12" spans="2:19" x14ac:dyDescent="0.2">
      <c r="B12" s="525" t="s">
        <v>711</v>
      </c>
      <c r="C12" s="405" t="s">
        <v>714</v>
      </c>
      <c r="D12" s="406" t="s">
        <v>715</v>
      </c>
      <c r="E12" s="407">
        <v>55042</v>
      </c>
      <c r="F12" s="407">
        <v>252</v>
      </c>
      <c r="G12" s="407">
        <v>40924</v>
      </c>
      <c r="H12" s="408">
        <v>4.5783220086479419E-3</v>
      </c>
      <c r="I12" s="408">
        <v>2.5999999999999999E-3</v>
      </c>
      <c r="J12" s="408">
        <v>2.5999999999999999E-3</v>
      </c>
      <c r="K12" s="409">
        <v>4.9514559000000003E-3</v>
      </c>
      <c r="L12" s="407">
        <v>54750</v>
      </c>
      <c r="M12" s="407">
        <v>54919</v>
      </c>
      <c r="N12" s="407">
        <v>55146</v>
      </c>
      <c r="O12" s="410">
        <v>52517</v>
      </c>
      <c r="R12" s="389"/>
      <c r="S12" s="389"/>
    </row>
    <row r="13" spans="2:19" x14ac:dyDescent="0.2">
      <c r="B13" s="525" t="s">
        <v>711</v>
      </c>
      <c r="C13" s="405" t="s">
        <v>716</v>
      </c>
      <c r="D13" s="406" t="s">
        <v>717</v>
      </c>
      <c r="E13" s="411">
        <v>47232</v>
      </c>
      <c r="F13" s="411">
        <v>453</v>
      </c>
      <c r="G13" s="411">
        <v>33337</v>
      </c>
      <c r="H13" s="408">
        <v>9.5909552845528448E-3</v>
      </c>
      <c r="I13" s="408">
        <v>6.3E-3</v>
      </c>
      <c r="J13" s="408">
        <v>6.3E-3</v>
      </c>
      <c r="K13" s="408">
        <v>1.13521713E-2</v>
      </c>
      <c r="L13" s="411">
        <v>47748</v>
      </c>
      <c r="M13" s="411">
        <v>46212</v>
      </c>
      <c r="N13" s="411">
        <v>44196</v>
      </c>
      <c r="O13" s="412">
        <v>42476</v>
      </c>
      <c r="R13" s="389"/>
      <c r="S13" s="389"/>
    </row>
    <row r="14" spans="2:19" x14ac:dyDescent="0.2">
      <c r="B14" s="525" t="s">
        <v>711</v>
      </c>
      <c r="C14" s="405" t="s">
        <v>718</v>
      </c>
      <c r="D14" s="406" t="s">
        <v>719</v>
      </c>
      <c r="E14" s="411">
        <v>64858</v>
      </c>
      <c r="F14" s="411">
        <v>1127</v>
      </c>
      <c r="G14" s="411">
        <v>94330</v>
      </c>
      <c r="H14" s="408">
        <v>1.7376422338030776E-2</v>
      </c>
      <c r="I14" s="408">
        <v>1.46417575E-2</v>
      </c>
      <c r="J14" s="408">
        <v>1.4652205E-2</v>
      </c>
      <c r="K14" s="408">
        <v>2.02596055E-2</v>
      </c>
      <c r="L14" s="411">
        <v>64586</v>
      </c>
      <c r="M14" s="411">
        <v>65356</v>
      </c>
      <c r="N14" s="411">
        <v>62196</v>
      </c>
      <c r="O14" s="412">
        <v>62001</v>
      </c>
      <c r="R14" s="389"/>
      <c r="S14" s="389"/>
    </row>
    <row r="15" spans="2:19" x14ac:dyDescent="0.2">
      <c r="B15" s="525"/>
      <c r="C15" s="400" t="s">
        <v>720</v>
      </c>
      <c r="D15" s="401"/>
      <c r="E15" s="413">
        <v>64858</v>
      </c>
      <c r="F15" s="413">
        <v>1127</v>
      </c>
      <c r="G15" s="413">
        <v>94330</v>
      </c>
      <c r="H15" s="403">
        <v>1.7376422338030776E-2</v>
      </c>
      <c r="I15" s="414">
        <v>1.46417575E-2</v>
      </c>
      <c r="J15" s="414">
        <v>1.4652205E-2</v>
      </c>
      <c r="K15" s="414">
        <v>2.02596055E-2</v>
      </c>
      <c r="L15" s="413">
        <v>64586</v>
      </c>
      <c r="M15" s="413">
        <v>65356</v>
      </c>
      <c r="N15" s="413">
        <v>62196</v>
      </c>
      <c r="O15" s="415">
        <v>62001</v>
      </c>
      <c r="R15" s="389"/>
      <c r="S15" s="389"/>
    </row>
    <row r="16" spans="2:19" x14ac:dyDescent="0.2">
      <c r="B16" s="525"/>
      <c r="C16" s="400" t="s">
        <v>721</v>
      </c>
      <c r="D16" s="401"/>
      <c r="E16" s="402">
        <v>0</v>
      </c>
      <c r="F16" s="402">
        <v>0</v>
      </c>
      <c r="G16" s="402">
        <v>0</v>
      </c>
      <c r="H16" s="402">
        <v>0</v>
      </c>
      <c r="I16" s="403"/>
      <c r="J16" s="403"/>
      <c r="K16" s="403"/>
      <c r="L16" s="402"/>
      <c r="M16" s="402"/>
      <c r="N16" s="402"/>
      <c r="O16" s="404"/>
      <c r="R16" s="389"/>
      <c r="S16" s="389"/>
    </row>
    <row r="17" spans="2:19" x14ac:dyDescent="0.2">
      <c r="B17" s="525" t="s">
        <v>711</v>
      </c>
      <c r="C17" s="405" t="s">
        <v>722</v>
      </c>
      <c r="D17" s="406" t="s">
        <v>723</v>
      </c>
      <c r="E17" s="411">
        <v>14619</v>
      </c>
      <c r="F17" s="411">
        <v>707</v>
      </c>
      <c r="G17" s="411">
        <v>11194</v>
      </c>
      <c r="H17" s="408"/>
      <c r="I17" s="408">
        <v>5.7622747799999999E-2</v>
      </c>
      <c r="J17" s="408">
        <v>5.8956342699999997E-2</v>
      </c>
      <c r="K17" s="408">
        <v>6.3472361399999996E-2</v>
      </c>
      <c r="L17" s="411">
        <v>15112</v>
      </c>
      <c r="M17" s="411">
        <v>16156</v>
      </c>
      <c r="N17" s="411">
        <v>17453</v>
      </c>
      <c r="O17" s="412">
        <v>15969</v>
      </c>
      <c r="R17" s="389"/>
      <c r="S17" s="389"/>
    </row>
    <row r="18" spans="2:19" x14ac:dyDescent="0.2">
      <c r="B18" s="525"/>
      <c r="C18" s="400" t="s">
        <v>724</v>
      </c>
      <c r="D18" s="401"/>
      <c r="E18" s="402">
        <v>6585</v>
      </c>
      <c r="F18" s="402">
        <v>263</v>
      </c>
      <c r="G18" s="402">
        <v>4991</v>
      </c>
      <c r="H18" s="403">
        <v>3.9939255884586182E-2</v>
      </c>
      <c r="I18" s="403">
        <v>4.1402352900000002E-2</v>
      </c>
      <c r="J18" s="403">
        <v>4.1575295499999998E-2</v>
      </c>
      <c r="K18" s="403">
        <v>5.2856725700000003E-2</v>
      </c>
      <c r="L18" s="402">
        <v>6355</v>
      </c>
      <c r="M18" s="402">
        <v>6953</v>
      </c>
      <c r="N18" s="402">
        <v>8023</v>
      </c>
      <c r="O18" s="404">
        <v>7947</v>
      </c>
      <c r="R18" s="389"/>
      <c r="S18" s="389"/>
    </row>
    <row r="19" spans="2:19" ht="12.95" customHeight="1" x14ac:dyDescent="0.2">
      <c r="B19" s="525"/>
      <c r="C19" s="400" t="s">
        <v>725</v>
      </c>
      <c r="D19" s="401"/>
      <c r="E19" s="402">
        <v>8034</v>
      </c>
      <c r="F19" s="402">
        <v>444</v>
      </c>
      <c r="G19" s="402">
        <v>6203</v>
      </c>
      <c r="H19" s="403">
        <v>5.5265123226288272E-2</v>
      </c>
      <c r="I19" s="403">
        <v>7.2573612300000007E-2</v>
      </c>
      <c r="J19" s="403">
        <v>7.2941318699999994E-2</v>
      </c>
      <c r="K19" s="403">
        <v>7.3277498400000002E-2</v>
      </c>
      <c r="L19" s="402">
        <v>8757</v>
      </c>
      <c r="M19" s="402">
        <v>9203</v>
      </c>
      <c r="N19" s="402">
        <v>9430</v>
      </c>
      <c r="O19" s="404">
        <v>8022</v>
      </c>
      <c r="R19" s="389"/>
      <c r="S19" s="389"/>
    </row>
    <row r="20" spans="2:19" ht="12.95" customHeight="1" x14ac:dyDescent="0.2">
      <c r="B20" s="525" t="s">
        <v>711</v>
      </c>
      <c r="C20" s="405" t="s">
        <v>726</v>
      </c>
      <c r="D20" s="406" t="s">
        <v>727</v>
      </c>
      <c r="E20" s="411">
        <v>16118</v>
      </c>
      <c r="F20" s="411">
        <v>2459</v>
      </c>
      <c r="G20" s="411">
        <v>17490</v>
      </c>
      <c r="H20" s="408"/>
      <c r="I20" s="408">
        <v>0.2131581216</v>
      </c>
      <c r="J20" s="408">
        <v>0.22358660380000001</v>
      </c>
      <c r="K20" s="408">
        <v>0.2300573887</v>
      </c>
      <c r="L20" s="411">
        <v>18297</v>
      </c>
      <c r="M20" s="411">
        <v>18529</v>
      </c>
      <c r="N20" s="411">
        <v>18138</v>
      </c>
      <c r="O20" s="412">
        <v>14628</v>
      </c>
      <c r="R20" s="389"/>
      <c r="S20" s="389"/>
    </row>
    <row r="21" spans="2:19" ht="12.95" customHeight="1" x14ac:dyDescent="0.2">
      <c r="B21" s="525"/>
      <c r="C21" s="400" t="s">
        <v>728</v>
      </c>
      <c r="D21" s="401"/>
      <c r="E21" s="402">
        <v>5517</v>
      </c>
      <c r="F21" s="402">
        <v>598</v>
      </c>
      <c r="G21" s="402">
        <v>7857</v>
      </c>
      <c r="H21" s="403">
        <v>0.10839224216059452</v>
      </c>
      <c r="I21" s="403">
        <v>0.13389999999999999</v>
      </c>
      <c r="J21" s="403">
        <v>0.13389999999999999</v>
      </c>
      <c r="K21" s="403">
        <v>0.13437161280000001</v>
      </c>
      <c r="L21" s="402">
        <v>6285</v>
      </c>
      <c r="M21" s="402">
        <v>6549</v>
      </c>
      <c r="N21" s="402">
        <v>6698</v>
      </c>
      <c r="O21" s="404">
        <v>5692</v>
      </c>
      <c r="R21" s="389"/>
      <c r="S21" s="389"/>
    </row>
    <row r="22" spans="2:19" ht="12.95" customHeight="1" x14ac:dyDescent="0.2">
      <c r="B22" s="525"/>
      <c r="C22" s="400" t="s">
        <v>729</v>
      </c>
      <c r="D22" s="401"/>
      <c r="E22" s="402">
        <v>8774</v>
      </c>
      <c r="F22" s="402">
        <v>1694</v>
      </c>
      <c r="G22" s="402">
        <v>8680</v>
      </c>
      <c r="H22" s="403">
        <v>0.19307043537725097</v>
      </c>
      <c r="I22" s="403">
        <v>0.2762</v>
      </c>
      <c r="J22" s="403">
        <v>0.2762</v>
      </c>
      <c r="K22" s="403">
        <v>0.2654444447</v>
      </c>
      <c r="L22" s="402">
        <v>10719</v>
      </c>
      <c r="M22" s="402">
        <v>10750</v>
      </c>
      <c r="N22" s="402">
        <v>10708</v>
      </c>
      <c r="O22" s="404">
        <v>8291</v>
      </c>
      <c r="R22" s="389"/>
      <c r="S22" s="389"/>
    </row>
    <row r="23" spans="2:19" x14ac:dyDescent="0.2">
      <c r="B23" s="525"/>
      <c r="C23" s="400" t="s">
        <v>730</v>
      </c>
      <c r="D23" s="401"/>
      <c r="E23" s="402">
        <v>1827</v>
      </c>
      <c r="F23" s="402">
        <v>167</v>
      </c>
      <c r="G23" s="402">
        <v>953</v>
      </c>
      <c r="H23" s="403">
        <v>9.1406677613574169E-2</v>
      </c>
      <c r="I23" s="403">
        <v>0.48380000000000001</v>
      </c>
      <c r="J23" s="403">
        <v>0.48380000000000001</v>
      </c>
      <c r="K23" s="403">
        <v>0.37836505790000002</v>
      </c>
      <c r="L23" s="402">
        <v>1293</v>
      </c>
      <c r="M23" s="402">
        <v>1230</v>
      </c>
      <c r="N23" s="402">
        <v>732</v>
      </c>
      <c r="O23" s="404">
        <v>645</v>
      </c>
      <c r="R23" s="389"/>
      <c r="S23" s="389"/>
    </row>
    <row r="24" spans="2:19" ht="12" thickBot="1" x14ac:dyDescent="0.25">
      <c r="B24" s="526" t="s">
        <v>711</v>
      </c>
      <c r="C24" s="416" t="s">
        <v>731</v>
      </c>
      <c r="D24" s="417" t="s">
        <v>732</v>
      </c>
      <c r="E24" s="418">
        <v>7385</v>
      </c>
      <c r="F24" s="418">
        <v>7</v>
      </c>
      <c r="G24" s="418">
        <v>7705</v>
      </c>
      <c r="H24" s="419">
        <v>9.4786729857819908E-4</v>
      </c>
      <c r="I24" s="419">
        <v>1</v>
      </c>
      <c r="J24" s="419">
        <v>1</v>
      </c>
      <c r="K24" s="419">
        <v>1</v>
      </c>
      <c r="L24" s="418">
        <v>4705</v>
      </c>
      <c r="M24" s="418">
        <v>4123</v>
      </c>
      <c r="N24" s="418">
        <v>4585</v>
      </c>
      <c r="O24" s="420">
        <v>3944</v>
      </c>
      <c r="R24" s="389"/>
      <c r="S24" s="389"/>
    </row>
    <row r="25" spans="2:19" ht="12.95" customHeight="1" x14ac:dyDescent="0.2">
      <c r="B25" s="524" t="s">
        <v>733</v>
      </c>
      <c r="C25" s="395" t="s">
        <v>707</v>
      </c>
      <c r="D25" s="396" t="s">
        <v>708</v>
      </c>
      <c r="E25" s="397">
        <v>0</v>
      </c>
      <c r="F25" s="397">
        <v>0</v>
      </c>
      <c r="G25" s="397">
        <v>0</v>
      </c>
      <c r="H25" s="397">
        <v>0</v>
      </c>
      <c r="I25" s="398"/>
      <c r="J25" s="398"/>
      <c r="K25" s="398"/>
      <c r="L25" s="397"/>
      <c r="M25" s="397"/>
      <c r="N25" s="397"/>
      <c r="O25" s="399"/>
      <c r="R25" s="389"/>
      <c r="S25" s="389"/>
    </row>
    <row r="26" spans="2:19" x14ac:dyDescent="0.2">
      <c r="B26" s="525"/>
      <c r="C26" s="400" t="s">
        <v>709</v>
      </c>
      <c r="D26" s="401"/>
      <c r="E26" s="402">
        <v>0</v>
      </c>
      <c r="F26" s="402">
        <v>0</v>
      </c>
      <c r="G26" s="402">
        <v>0</v>
      </c>
      <c r="H26" s="402">
        <v>0</v>
      </c>
      <c r="I26" s="403"/>
      <c r="J26" s="403"/>
      <c r="K26" s="403"/>
      <c r="L26" s="402"/>
      <c r="M26" s="402"/>
      <c r="N26" s="402"/>
      <c r="O26" s="404"/>
      <c r="R26" s="389"/>
      <c r="S26" s="389"/>
    </row>
    <row r="27" spans="2:19" x14ac:dyDescent="0.2">
      <c r="B27" s="525"/>
      <c r="C27" s="400" t="s">
        <v>710</v>
      </c>
      <c r="D27" s="401"/>
      <c r="E27" s="402">
        <v>0</v>
      </c>
      <c r="F27" s="402">
        <v>0</v>
      </c>
      <c r="G27" s="402">
        <v>0</v>
      </c>
      <c r="H27" s="402">
        <v>0</v>
      </c>
      <c r="I27" s="403"/>
      <c r="J27" s="403"/>
      <c r="K27" s="403"/>
      <c r="L27" s="402"/>
      <c r="M27" s="402"/>
      <c r="N27" s="402"/>
      <c r="O27" s="404"/>
      <c r="R27" s="389"/>
      <c r="S27" s="389"/>
    </row>
    <row r="28" spans="2:19" ht="12.95" customHeight="1" x14ac:dyDescent="0.2">
      <c r="B28" s="525" t="s">
        <v>711</v>
      </c>
      <c r="C28" s="405" t="s">
        <v>712</v>
      </c>
      <c r="D28" s="406" t="s">
        <v>713</v>
      </c>
      <c r="E28" s="407">
        <v>0</v>
      </c>
      <c r="F28" s="407">
        <v>0</v>
      </c>
      <c r="G28" s="407">
        <v>0</v>
      </c>
      <c r="H28" s="407">
        <v>0</v>
      </c>
      <c r="I28" s="408"/>
      <c r="J28" s="408"/>
      <c r="K28" s="409"/>
      <c r="L28" s="407"/>
      <c r="M28" s="407"/>
      <c r="N28" s="407"/>
      <c r="O28" s="410"/>
      <c r="R28" s="389"/>
      <c r="S28" s="389"/>
    </row>
    <row r="29" spans="2:19" x14ac:dyDescent="0.2">
      <c r="B29" s="525" t="s">
        <v>711</v>
      </c>
      <c r="C29" s="405" t="s">
        <v>714</v>
      </c>
      <c r="D29" s="406" t="s">
        <v>715</v>
      </c>
      <c r="E29" s="407">
        <v>0</v>
      </c>
      <c r="F29" s="407">
        <v>0</v>
      </c>
      <c r="G29" s="407">
        <v>0</v>
      </c>
      <c r="H29" s="407">
        <v>0</v>
      </c>
      <c r="I29" s="408"/>
      <c r="J29" s="408"/>
      <c r="K29" s="409"/>
      <c r="L29" s="407"/>
      <c r="M29" s="407"/>
      <c r="N29" s="407"/>
      <c r="O29" s="410"/>
      <c r="R29" s="389"/>
      <c r="S29" s="389"/>
    </row>
    <row r="30" spans="2:19" x14ac:dyDescent="0.2">
      <c r="B30" s="525" t="s">
        <v>711</v>
      </c>
      <c r="C30" s="405" t="s">
        <v>716</v>
      </c>
      <c r="D30" s="406" t="s">
        <v>717</v>
      </c>
      <c r="E30" s="407">
        <v>0</v>
      </c>
      <c r="F30" s="407">
        <v>0</v>
      </c>
      <c r="G30" s="407">
        <v>0</v>
      </c>
      <c r="H30" s="407">
        <v>0</v>
      </c>
      <c r="I30" s="408"/>
      <c r="J30" s="408"/>
      <c r="K30" s="408"/>
      <c r="L30" s="411"/>
      <c r="M30" s="411"/>
      <c r="N30" s="411"/>
      <c r="O30" s="412"/>
      <c r="R30" s="389"/>
      <c r="S30" s="389"/>
    </row>
    <row r="31" spans="2:19" x14ac:dyDescent="0.2">
      <c r="B31" s="525" t="s">
        <v>711</v>
      </c>
      <c r="C31" s="405" t="s">
        <v>718</v>
      </c>
      <c r="D31" s="406" t="s">
        <v>719</v>
      </c>
      <c r="E31" s="411">
        <v>130921</v>
      </c>
      <c r="F31" s="411">
        <v>503</v>
      </c>
      <c r="G31" s="411">
        <v>144409</v>
      </c>
      <c r="H31" s="408">
        <v>3.8420115947785305E-3</v>
      </c>
      <c r="I31" s="408">
        <v>8.4957928000000005E-3</v>
      </c>
      <c r="J31" s="408">
        <v>8.5231751000000005E-3</v>
      </c>
      <c r="K31" s="408">
        <v>3.1614084999999998E-3</v>
      </c>
      <c r="L31" s="411">
        <v>127148</v>
      </c>
      <c r="M31" s="411">
        <v>121883</v>
      </c>
      <c r="N31" s="411">
        <v>107738</v>
      </c>
      <c r="O31" s="412">
        <v>92130</v>
      </c>
      <c r="R31" s="389"/>
      <c r="S31" s="389"/>
    </row>
    <row r="32" spans="2:19" ht="13.5" customHeight="1" x14ac:dyDescent="0.2">
      <c r="B32" s="525"/>
      <c r="C32" s="400" t="s">
        <v>720</v>
      </c>
      <c r="D32" s="401"/>
      <c r="E32" s="413">
        <v>130921</v>
      </c>
      <c r="F32" s="413">
        <v>503</v>
      </c>
      <c r="G32" s="413">
        <v>144409</v>
      </c>
      <c r="H32" s="403">
        <v>3.8420115947785305E-3</v>
      </c>
      <c r="I32" s="414">
        <v>8.4957928000000005E-3</v>
      </c>
      <c r="J32" s="414">
        <v>8.5231751000000005E-3</v>
      </c>
      <c r="K32" s="414">
        <v>3.1614084999999998E-3</v>
      </c>
      <c r="L32" s="402">
        <v>127148</v>
      </c>
      <c r="M32" s="402">
        <v>121883</v>
      </c>
      <c r="N32" s="402">
        <v>107738</v>
      </c>
      <c r="O32" s="404">
        <v>92130</v>
      </c>
      <c r="R32" s="389"/>
      <c r="S32" s="389"/>
    </row>
    <row r="33" spans="2:19" x14ac:dyDescent="0.2">
      <c r="B33" s="525"/>
      <c r="C33" s="400" t="s">
        <v>721</v>
      </c>
      <c r="D33" s="401"/>
      <c r="E33" s="402">
        <v>0</v>
      </c>
      <c r="F33" s="402">
        <v>0</v>
      </c>
      <c r="G33" s="402">
        <v>0</v>
      </c>
      <c r="H33" s="402">
        <v>0</v>
      </c>
      <c r="I33" s="403"/>
      <c r="J33" s="403"/>
      <c r="K33" s="403"/>
      <c r="L33" s="402"/>
      <c r="M33" s="402"/>
      <c r="N33" s="402"/>
      <c r="O33" s="404"/>
      <c r="R33" s="389"/>
      <c r="S33" s="389"/>
    </row>
    <row r="34" spans="2:19" x14ac:dyDescent="0.2">
      <c r="B34" s="525" t="s">
        <v>711</v>
      </c>
      <c r="C34" s="405" t="s">
        <v>722</v>
      </c>
      <c r="D34" s="406" t="s">
        <v>723</v>
      </c>
      <c r="E34" s="411">
        <v>34048</v>
      </c>
      <c r="F34" s="411">
        <v>540</v>
      </c>
      <c r="G34" s="411">
        <v>34660</v>
      </c>
      <c r="H34" s="408">
        <v>1.5859962406015039E-2</v>
      </c>
      <c r="I34" s="408">
        <v>3.3061119999999999E-2</v>
      </c>
      <c r="J34" s="408">
        <v>3.3353479499999998E-2</v>
      </c>
      <c r="K34" s="408">
        <v>1.20087435E-2</v>
      </c>
      <c r="L34" s="411">
        <v>34569</v>
      </c>
      <c r="M34" s="411">
        <v>34614</v>
      </c>
      <c r="N34" s="411">
        <v>31442</v>
      </c>
      <c r="O34" s="412">
        <v>30048</v>
      </c>
      <c r="R34" s="389"/>
      <c r="S34" s="389"/>
    </row>
    <row r="35" spans="2:19" x14ac:dyDescent="0.2">
      <c r="B35" s="525"/>
      <c r="C35" s="400" t="s">
        <v>724</v>
      </c>
      <c r="D35" s="401"/>
      <c r="E35" s="402">
        <v>25483</v>
      </c>
      <c r="F35" s="402">
        <v>280</v>
      </c>
      <c r="G35" s="402">
        <v>26091</v>
      </c>
      <c r="H35" s="403">
        <v>1.0987717301730565E-2</v>
      </c>
      <c r="I35" s="403">
        <v>2.7375255599999999E-2</v>
      </c>
      <c r="J35" s="403">
        <v>2.7426507199999998E-2</v>
      </c>
      <c r="K35" s="403">
        <v>9.0135384999999995E-3</v>
      </c>
      <c r="L35" s="402">
        <v>25398</v>
      </c>
      <c r="M35" s="402">
        <v>25650</v>
      </c>
      <c r="N35" s="402">
        <v>23735</v>
      </c>
      <c r="O35" s="404">
        <v>23453</v>
      </c>
      <c r="R35" s="389"/>
      <c r="S35" s="389"/>
    </row>
    <row r="36" spans="2:19" x14ac:dyDescent="0.2">
      <c r="B36" s="525"/>
      <c r="C36" s="400" t="s">
        <v>725</v>
      </c>
      <c r="D36" s="401"/>
      <c r="E36" s="402">
        <v>8565</v>
      </c>
      <c r="F36" s="402">
        <v>260</v>
      </c>
      <c r="G36" s="402">
        <v>8569</v>
      </c>
      <c r="H36" s="403">
        <v>3.0356100408639813E-2</v>
      </c>
      <c r="I36" s="403">
        <v>5.1400000000000001E-2</v>
      </c>
      <c r="J36" s="403">
        <v>5.1400000000000001E-2</v>
      </c>
      <c r="K36" s="403">
        <v>2.1900271999999998E-2</v>
      </c>
      <c r="L36" s="402">
        <v>9171</v>
      </c>
      <c r="M36" s="402">
        <v>8964</v>
      </c>
      <c r="N36" s="402">
        <v>7707</v>
      </c>
      <c r="O36" s="404">
        <v>6595</v>
      </c>
      <c r="R36" s="389"/>
      <c r="S36" s="389"/>
    </row>
    <row r="37" spans="2:19" x14ac:dyDescent="0.2">
      <c r="B37" s="525" t="s">
        <v>711</v>
      </c>
      <c r="C37" s="405" t="s">
        <v>726</v>
      </c>
      <c r="D37" s="406" t="s">
        <v>727</v>
      </c>
      <c r="E37" s="411">
        <v>255</v>
      </c>
      <c r="F37" s="411">
        <v>80</v>
      </c>
      <c r="G37" s="411">
        <v>324</v>
      </c>
      <c r="H37" s="408">
        <v>0.31372549019607843</v>
      </c>
      <c r="I37" s="408">
        <v>0.69010074960000001</v>
      </c>
      <c r="J37" s="408">
        <v>0.66482098769999998</v>
      </c>
      <c r="K37" s="408">
        <v>0.3527855587</v>
      </c>
      <c r="L37" s="411">
        <v>470</v>
      </c>
      <c r="M37" s="411">
        <v>506</v>
      </c>
      <c r="N37" s="411">
        <v>326</v>
      </c>
      <c r="O37" s="412">
        <v>312</v>
      </c>
      <c r="S37" s="389"/>
    </row>
    <row r="38" spans="2:19" x14ac:dyDescent="0.2">
      <c r="B38" s="525"/>
      <c r="C38" s="400" t="s">
        <v>728</v>
      </c>
      <c r="D38" s="401"/>
      <c r="E38" s="402">
        <v>0</v>
      </c>
      <c r="F38" s="402">
        <v>0</v>
      </c>
      <c r="G38" s="402">
        <v>0</v>
      </c>
      <c r="H38" s="402">
        <v>0</v>
      </c>
      <c r="I38" s="403"/>
      <c r="J38" s="403"/>
      <c r="K38" s="403"/>
      <c r="L38" s="402"/>
      <c r="M38" s="402"/>
      <c r="N38" s="402"/>
      <c r="O38" s="404"/>
      <c r="S38" s="389"/>
    </row>
    <row r="39" spans="2:19" x14ac:dyDescent="0.2">
      <c r="B39" s="525"/>
      <c r="C39" s="400" t="s">
        <v>729</v>
      </c>
      <c r="D39" s="401"/>
      <c r="E39" s="402">
        <v>0</v>
      </c>
      <c r="F39" s="402">
        <v>0</v>
      </c>
      <c r="G39" s="402">
        <v>0</v>
      </c>
      <c r="H39" s="402">
        <v>0</v>
      </c>
      <c r="I39" s="403"/>
      <c r="J39" s="403"/>
      <c r="K39" s="403"/>
      <c r="L39" s="402"/>
      <c r="M39" s="402"/>
      <c r="N39" s="402"/>
      <c r="O39" s="404"/>
      <c r="S39" s="389"/>
    </row>
    <row r="40" spans="2:19" x14ac:dyDescent="0.2">
      <c r="B40" s="525"/>
      <c r="C40" s="400" t="s">
        <v>730</v>
      </c>
      <c r="D40" s="401"/>
      <c r="E40" s="402">
        <v>255</v>
      </c>
      <c r="F40" s="402">
        <v>80</v>
      </c>
      <c r="G40" s="402">
        <v>324</v>
      </c>
      <c r="H40" s="403">
        <v>0.31372549019607843</v>
      </c>
      <c r="I40" s="403">
        <v>0.69010074960000001</v>
      </c>
      <c r="J40" s="403">
        <v>0.66482098769999998</v>
      </c>
      <c r="K40" s="403">
        <v>0.3527855587</v>
      </c>
      <c r="L40" s="402">
        <v>470</v>
      </c>
      <c r="M40" s="402">
        <v>506</v>
      </c>
      <c r="N40" s="402">
        <v>326</v>
      </c>
      <c r="O40" s="404">
        <v>312</v>
      </c>
      <c r="S40" s="389"/>
    </row>
    <row r="41" spans="2:19" ht="12" thickBot="1" x14ac:dyDescent="0.25">
      <c r="B41" s="526" t="s">
        <v>711</v>
      </c>
      <c r="C41" s="416" t="s">
        <v>731</v>
      </c>
      <c r="D41" s="417" t="s">
        <v>732</v>
      </c>
      <c r="E41" s="418">
        <v>1095</v>
      </c>
      <c r="F41" s="418">
        <v>114</v>
      </c>
      <c r="G41" s="418">
        <v>996</v>
      </c>
      <c r="H41" s="419">
        <v>0.10410958904109589</v>
      </c>
      <c r="I41" s="419">
        <v>1</v>
      </c>
      <c r="J41" s="419">
        <v>1</v>
      </c>
      <c r="K41" s="419">
        <v>1</v>
      </c>
      <c r="L41" s="418">
        <v>450</v>
      </c>
      <c r="M41" s="418">
        <v>429</v>
      </c>
      <c r="N41" s="418">
        <v>369</v>
      </c>
      <c r="O41" s="420">
        <v>334</v>
      </c>
      <c r="S41" s="389"/>
    </row>
    <row r="42" spans="2:19" x14ac:dyDescent="0.2">
      <c r="B42" s="524" t="s">
        <v>734</v>
      </c>
      <c r="C42" s="395" t="s">
        <v>707</v>
      </c>
      <c r="D42" s="396" t="s">
        <v>708</v>
      </c>
      <c r="E42" s="397">
        <v>0</v>
      </c>
      <c r="F42" s="397">
        <v>0</v>
      </c>
      <c r="G42" s="397">
        <v>0</v>
      </c>
      <c r="H42" s="397">
        <v>0</v>
      </c>
      <c r="I42" s="398"/>
      <c r="J42" s="398"/>
      <c r="K42" s="398"/>
      <c r="L42" s="397"/>
      <c r="M42" s="397"/>
      <c r="N42" s="397"/>
      <c r="O42" s="399"/>
      <c r="S42" s="389"/>
    </row>
    <row r="43" spans="2:19" x14ac:dyDescent="0.2">
      <c r="B43" s="525"/>
      <c r="C43" s="400" t="s">
        <v>709</v>
      </c>
      <c r="D43" s="401"/>
      <c r="E43" s="402">
        <v>0</v>
      </c>
      <c r="F43" s="402">
        <v>0</v>
      </c>
      <c r="G43" s="402">
        <v>0</v>
      </c>
      <c r="H43" s="402">
        <v>0</v>
      </c>
      <c r="I43" s="403"/>
      <c r="J43" s="403"/>
      <c r="K43" s="403"/>
      <c r="L43" s="402"/>
      <c r="M43" s="402"/>
      <c r="N43" s="402"/>
      <c r="O43" s="404"/>
      <c r="S43" s="389"/>
    </row>
    <row r="44" spans="2:19" x14ac:dyDescent="0.2">
      <c r="B44" s="525"/>
      <c r="C44" s="400" t="s">
        <v>710</v>
      </c>
      <c r="D44" s="401"/>
      <c r="E44" s="402">
        <v>0</v>
      </c>
      <c r="F44" s="402">
        <v>0</v>
      </c>
      <c r="G44" s="402">
        <v>0</v>
      </c>
      <c r="H44" s="402">
        <v>0</v>
      </c>
      <c r="I44" s="403"/>
      <c r="J44" s="403"/>
      <c r="K44" s="403"/>
      <c r="L44" s="402"/>
      <c r="M44" s="402"/>
      <c r="N44" s="402"/>
      <c r="O44" s="404"/>
    </row>
    <row r="45" spans="2:19" x14ac:dyDescent="0.2">
      <c r="B45" s="525" t="s">
        <v>711</v>
      </c>
      <c r="C45" s="405" t="s">
        <v>712</v>
      </c>
      <c r="D45" s="406" t="s">
        <v>713</v>
      </c>
      <c r="E45" s="407">
        <v>0</v>
      </c>
      <c r="F45" s="407">
        <v>0</v>
      </c>
      <c r="G45" s="407">
        <v>0</v>
      </c>
      <c r="H45" s="407">
        <v>0</v>
      </c>
      <c r="I45" s="408"/>
      <c r="J45" s="408"/>
      <c r="K45" s="409"/>
      <c r="L45" s="407"/>
      <c r="M45" s="407"/>
      <c r="N45" s="407"/>
      <c r="O45" s="410"/>
    </row>
    <row r="46" spans="2:19" x14ac:dyDescent="0.2">
      <c r="B46" s="525" t="s">
        <v>711</v>
      </c>
      <c r="C46" s="405" t="s">
        <v>714</v>
      </c>
      <c r="D46" s="406" t="s">
        <v>715</v>
      </c>
      <c r="E46" s="402">
        <v>0</v>
      </c>
      <c r="F46" s="402">
        <v>0</v>
      </c>
      <c r="G46" s="402">
        <v>0</v>
      </c>
      <c r="H46" s="402">
        <v>0</v>
      </c>
      <c r="I46" s="408"/>
      <c r="J46" s="408"/>
      <c r="K46" s="409"/>
      <c r="L46" s="407"/>
      <c r="M46" s="407"/>
      <c r="N46" s="407"/>
      <c r="O46" s="410"/>
    </row>
    <row r="47" spans="2:19" x14ac:dyDescent="0.2">
      <c r="B47" s="525" t="s">
        <v>711</v>
      </c>
      <c r="C47" s="405" t="s">
        <v>716</v>
      </c>
      <c r="D47" s="406" t="s">
        <v>717</v>
      </c>
      <c r="E47" s="411">
        <v>16685</v>
      </c>
      <c r="F47" s="411">
        <v>54</v>
      </c>
      <c r="G47" s="411">
        <v>10182</v>
      </c>
      <c r="H47" s="408">
        <v>3.2364399160922986E-3</v>
      </c>
      <c r="I47" s="408">
        <v>6.1999999999999998E-3</v>
      </c>
      <c r="J47" s="408">
        <v>6.1999999999999998E-3</v>
      </c>
      <c r="K47" s="408">
        <v>2.3974195999999998E-3</v>
      </c>
      <c r="L47" s="411">
        <v>19147</v>
      </c>
      <c r="M47" s="411">
        <v>19120</v>
      </c>
      <c r="N47" s="411">
        <v>16292</v>
      </c>
      <c r="O47" s="412">
        <v>14169</v>
      </c>
    </row>
    <row r="48" spans="2:19" x14ac:dyDescent="0.2">
      <c r="B48" s="525" t="s">
        <v>711</v>
      </c>
      <c r="C48" s="405" t="s">
        <v>718</v>
      </c>
      <c r="D48" s="406" t="s">
        <v>719</v>
      </c>
      <c r="E48" s="411">
        <v>110945</v>
      </c>
      <c r="F48" s="411">
        <v>634</v>
      </c>
      <c r="G48" s="411">
        <v>105686</v>
      </c>
      <c r="H48" s="408">
        <v>5.7145432421470098E-3</v>
      </c>
      <c r="I48" s="408">
        <v>1.6068047799999999E-2</v>
      </c>
      <c r="J48" s="408">
        <v>1.6178219399999999E-2</v>
      </c>
      <c r="K48" s="408">
        <v>6.149898E-3</v>
      </c>
      <c r="L48" s="411">
        <v>116361</v>
      </c>
      <c r="M48" s="411">
        <v>111999</v>
      </c>
      <c r="N48" s="411">
        <v>89796</v>
      </c>
      <c r="O48" s="412">
        <v>71846</v>
      </c>
    </row>
    <row r="49" spans="2:15" x14ac:dyDescent="0.2">
      <c r="B49" s="525"/>
      <c r="C49" s="400" t="s">
        <v>720</v>
      </c>
      <c r="D49" s="401"/>
      <c r="E49" s="402">
        <v>77294</v>
      </c>
      <c r="F49" s="402">
        <v>353</v>
      </c>
      <c r="G49" s="402">
        <v>56387</v>
      </c>
      <c r="H49" s="403">
        <v>4.5669780319300335E-3</v>
      </c>
      <c r="I49" s="403">
        <v>1.1158508399999999E-2</v>
      </c>
      <c r="J49" s="403">
        <v>1.1088252599999999E-2</v>
      </c>
      <c r="K49" s="403">
        <v>1.0804154599999999E-2</v>
      </c>
      <c r="L49" s="413">
        <v>81739</v>
      </c>
      <c r="M49" s="413">
        <v>81699</v>
      </c>
      <c r="N49" s="413">
        <v>66158</v>
      </c>
      <c r="O49" s="415">
        <v>53590</v>
      </c>
    </row>
    <row r="50" spans="2:15" x14ac:dyDescent="0.2">
      <c r="B50" s="525"/>
      <c r="C50" s="400" t="s">
        <v>721</v>
      </c>
      <c r="D50" s="401"/>
      <c r="E50" s="402">
        <v>33651</v>
      </c>
      <c r="F50" s="402">
        <v>281</v>
      </c>
      <c r="G50" s="402">
        <v>49299</v>
      </c>
      <c r="H50" s="403">
        <v>8.3504204927045255E-3</v>
      </c>
      <c r="I50" s="403">
        <v>2.1999999999999999E-2</v>
      </c>
      <c r="J50" s="403">
        <v>2.1999999999999999E-2</v>
      </c>
      <c r="K50" s="403">
        <v>7.3905630999999998E-3</v>
      </c>
      <c r="L50" s="402">
        <v>34622</v>
      </c>
      <c r="M50" s="402">
        <v>30300</v>
      </c>
      <c r="N50" s="402">
        <v>23638</v>
      </c>
      <c r="O50" s="404">
        <v>18256</v>
      </c>
    </row>
    <row r="51" spans="2:15" x14ac:dyDescent="0.2">
      <c r="B51" s="525" t="s">
        <v>711</v>
      </c>
      <c r="C51" s="405" t="s">
        <v>722</v>
      </c>
      <c r="D51" s="406" t="s">
        <v>723</v>
      </c>
      <c r="E51" s="411">
        <v>20457</v>
      </c>
      <c r="F51" s="411">
        <v>764</v>
      </c>
      <c r="G51" s="411">
        <v>18278</v>
      </c>
      <c r="H51" s="408">
        <v>3.7346629515569246E-2</v>
      </c>
      <c r="I51" s="408">
        <v>4.7344586199999997E-2</v>
      </c>
      <c r="J51" s="408">
        <v>4.7158967099999997E-2</v>
      </c>
      <c r="K51" s="408">
        <v>4.06564201E-2</v>
      </c>
      <c r="L51" s="411">
        <v>20282</v>
      </c>
      <c r="M51" s="411">
        <v>19591</v>
      </c>
      <c r="N51" s="411">
        <v>15804</v>
      </c>
      <c r="O51" s="412">
        <v>13235</v>
      </c>
    </row>
    <row r="52" spans="2:15" x14ac:dyDescent="0.2">
      <c r="B52" s="525"/>
      <c r="C52" s="400" t="s">
        <v>724</v>
      </c>
      <c r="D52" s="401"/>
      <c r="E52" s="402">
        <v>15287</v>
      </c>
      <c r="F52" s="402">
        <v>449</v>
      </c>
      <c r="G52" s="402">
        <v>15800</v>
      </c>
      <c r="H52" s="403">
        <v>2.9371361287368353E-2</v>
      </c>
      <c r="I52" s="403">
        <v>4.48E-2</v>
      </c>
      <c r="J52" s="403">
        <v>4.48E-2</v>
      </c>
      <c r="K52" s="403">
        <v>3.3730556799999999E-2</v>
      </c>
      <c r="L52" s="402">
        <v>16399</v>
      </c>
      <c r="M52" s="402">
        <v>15445</v>
      </c>
      <c r="N52" s="402">
        <v>12400</v>
      </c>
      <c r="O52" s="404">
        <v>10046</v>
      </c>
    </row>
    <row r="53" spans="2:15" x14ac:dyDescent="0.2">
      <c r="B53" s="525"/>
      <c r="C53" s="400" t="s">
        <v>725</v>
      </c>
      <c r="D53" s="401"/>
      <c r="E53" s="402">
        <v>5170</v>
      </c>
      <c r="F53" s="402">
        <v>315</v>
      </c>
      <c r="G53" s="402">
        <v>2478</v>
      </c>
      <c r="H53" s="403">
        <v>6.09284332688588E-2</v>
      </c>
      <c r="I53" s="403">
        <v>6.2199999999999998E-2</v>
      </c>
      <c r="J53" s="403">
        <v>6.2199999999999998E-2</v>
      </c>
      <c r="K53" s="403">
        <v>6.3433539299999994E-2</v>
      </c>
      <c r="L53" s="402">
        <v>3883</v>
      </c>
      <c r="M53" s="402">
        <v>4146</v>
      </c>
      <c r="N53" s="402">
        <v>3404</v>
      </c>
      <c r="O53" s="404">
        <v>3189</v>
      </c>
    </row>
    <row r="54" spans="2:15" x14ac:dyDescent="0.2">
      <c r="B54" s="525" t="s">
        <v>711</v>
      </c>
      <c r="C54" s="405" t="s">
        <v>726</v>
      </c>
      <c r="D54" s="406" t="s">
        <v>727</v>
      </c>
      <c r="E54" s="411">
        <v>13383</v>
      </c>
      <c r="F54" s="411">
        <v>1845</v>
      </c>
      <c r="G54" s="411">
        <v>13937</v>
      </c>
      <c r="H54" s="408">
        <v>0.1378614660390047</v>
      </c>
      <c r="I54" s="408">
        <v>0.25716611569999998</v>
      </c>
      <c r="J54" s="408">
        <v>0.25843144870000001</v>
      </c>
      <c r="K54" s="408">
        <v>0.1659712465</v>
      </c>
      <c r="L54" s="411">
        <v>15117</v>
      </c>
      <c r="M54" s="411">
        <v>13950</v>
      </c>
      <c r="N54" s="411">
        <v>11840</v>
      </c>
      <c r="O54" s="412">
        <v>10303</v>
      </c>
    </row>
    <row r="55" spans="2:15" x14ac:dyDescent="0.2">
      <c r="B55" s="525"/>
      <c r="C55" s="400" t="s">
        <v>728</v>
      </c>
      <c r="D55" s="401"/>
      <c r="E55" s="402">
        <v>7115</v>
      </c>
      <c r="F55" s="402">
        <v>586</v>
      </c>
      <c r="G55" s="402">
        <v>8154</v>
      </c>
      <c r="H55" s="403">
        <v>8.2361208713984543E-2</v>
      </c>
      <c r="I55" s="403">
        <v>0.16400000000000001</v>
      </c>
      <c r="J55" s="403">
        <v>0.16400000000000001</v>
      </c>
      <c r="K55" s="403">
        <v>9.1448034999999997E-2</v>
      </c>
      <c r="L55" s="402">
        <v>7862</v>
      </c>
      <c r="M55" s="402">
        <v>7656</v>
      </c>
      <c r="N55" s="402">
        <v>6404</v>
      </c>
      <c r="O55" s="404">
        <v>5448</v>
      </c>
    </row>
    <row r="56" spans="2:15" x14ac:dyDescent="0.2">
      <c r="B56" s="525"/>
      <c r="C56" s="400" t="s">
        <v>729</v>
      </c>
      <c r="D56" s="401"/>
      <c r="E56" s="402">
        <v>0</v>
      </c>
      <c r="F56" s="402">
        <v>0</v>
      </c>
      <c r="G56" s="402">
        <v>0</v>
      </c>
      <c r="H56" s="402">
        <v>0</v>
      </c>
      <c r="I56" s="403"/>
      <c r="J56" s="403"/>
      <c r="K56" s="403"/>
      <c r="L56" s="402"/>
      <c r="M56" s="402"/>
      <c r="N56" s="402"/>
      <c r="O56" s="404"/>
    </row>
    <row r="57" spans="2:15" x14ac:dyDescent="0.2">
      <c r="B57" s="525"/>
      <c r="C57" s="400" t="s">
        <v>730</v>
      </c>
      <c r="D57" s="401"/>
      <c r="E57" s="402">
        <v>6268</v>
      </c>
      <c r="F57" s="402">
        <v>1259</v>
      </c>
      <c r="G57" s="402">
        <v>5783</v>
      </c>
      <c r="H57" s="403">
        <v>0.20086151882578174</v>
      </c>
      <c r="I57" s="403">
        <v>0.3906413554</v>
      </c>
      <c r="J57" s="403">
        <v>0.39157930140000002</v>
      </c>
      <c r="K57" s="403">
        <v>0.262741483</v>
      </c>
      <c r="L57" s="402">
        <v>7255</v>
      </c>
      <c r="M57" s="402">
        <v>6294</v>
      </c>
      <c r="N57" s="402">
        <v>5436</v>
      </c>
      <c r="O57" s="404">
        <v>4855</v>
      </c>
    </row>
    <row r="58" spans="2:15" ht="12" thickBot="1" x14ac:dyDescent="0.25">
      <c r="B58" s="526" t="s">
        <v>711</v>
      </c>
      <c r="C58" s="416" t="s">
        <v>731</v>
      </c>
      <c r="D58" s="417" t="s">
        <v>732</v>
      </c>
      <c r="E58" s="418">
        <v>2744</v>
      </c>
      <c r="F58" s="418">
        <v>1</v>
      </c>
      <c r="G58" s="418">
        <v>3802</v>
      </c>
      <c r="H58" s="419">
        <v>3.6443148688046647E-4</v>
      </c>
      <c r="I58" s="419">
        <v>1</v>
      </c>
      <c r="J58" s="419">
        <v>1</v>
      </c>
      <c r="K58" s="419">
        <v>1</v>
      </c>
      <c r="L58" s="418">
        <v>1477</v>
      </c>
      <c r="M58" s="418">
        <v>1094</v>
      </c>
      <c r="N58" s="418">
        <v>895</v>
      </c>
      <c r="O58" s="420">
        <v>624</v>
      </c>
    </row>
    <row r="59" spans="2:15" x14ac:dyDescent="0.2">
      <c r="B59" s="536" t="s">
        <v>735</v>
      </c>
      <c r="C59" s="395" t="s">
        <v>707</v>
      </c>
      <c r="D59" s="396" t="s">
        <v>708</v>
      </c>
      <c r="E59" s="397"/>
      <c r="F59" s="397"/>
      <c r="G59" s="397"/>
      <c r="H59" s="398"/>
      <c r="I59" s="398"/>
      <c r="J59" s="398"/>
      <c r="K59" s="398"/>
      <c r="L59" s="397"/>
      <c r="M59" s="397"/>
      <c r="N59" s="397"/>
      <c r="O59" s="399"/>
    </row>
    <row r="60" spans="2:15" x14ac:dyDescent="0.2">
      <c r="B60" s="537"/>
      <c r="C60" s="400" t="s">
        <v>709</v>
      </c>
      <c r="D60" s="401"/>
      <c r="E60" s="402"/>
      <c r="F60" s="402"/>
      <c r="G60" s="402"/>
      <c r="H60" s="403"/>
      <c r="I60" s="403"/>
      <c r="J60" s="403"/>
      <c r="K60" s="403"/>
      <c r="L60" s="402"/>
      <c r="M60" s="402"/>
      <c r="N60" s="402"/>
      <c r="O60" s="404"/>
    </row>
    <row r="61" spans="2:15" x14ac:dyDescent="0.2">
      <c r="B61" s="537"/>
      <c r="C61" s="400" t="s">
        <v>710</v>
      </c>
      <c r="D61" s="401"/>
      <c r="E61" s="402"/>
      <c r="F61" s="402"/>
      <c r="G61" s="402"/>
      <c r="H61" s="403"/>
      <c r="I61" s="403"/>
      <c r="J61" s="403"/>
      <c r="K61" s="403"/>
      <c r="L61" s="402"/>
      <c r="M61" s="402"/>
      <c r="N61" s="402"/>
      <c r="O61" s="404"/>
    </row>
    <row r="62" spans="2:15" x14ac:dyDescent="0.2">
      <c r="B62" s="537" t="s">
        <v>711</v>
      </c>
      <c r="C62" s="405" t="s">
        <v>712</v>
      </c>
      <c r="D62" s="406" t="s">
        <v>713</v>
      </c>
      <c r="E62" s="407"/>
      <c r="F62" s="407"/>
      <c r="G62" s="407"/>
      <c r="H62" s="409"/>
      <c r="I62" s="408"/>
      <c r="J62" s="408"/>
      <c r="K62" s="408"/>
      <c r="L62" s="407"/>
      <c r="M62" s="407"/>
      <c r="N62" s="407"/>
      <c r="O62" s="410"/>
    </row>
    <row r="63" spans="2:15" x14ac:dyDescent="0.2">
      <c r="B63" s="537" t="s">
        <v>711</v>
      </c>
      <c r="C63" s="405" t="s">
        <v>714</v>
      </c>
      <c r="D63" s="406" t="s">
        <v>715</v>
      </c>
      <c r="E63" s="407">
        <v>55042</v>
      </c>
      <c r="F63" s="407">
        <v>252</v>
      </c>
      <c r="G63" s="407">
        <v>40924</v>
      </c>
      <c r="H63" s="409">
        <v>4.5783220086479419E-3</v>
      </c>
      <c r="I63" s="408">
        <v>2.5999999999999999E-3</v>
      </c>
      <c r="J63" s="408">
        <v>2.5999999999999999E-3</v>
      </c>
      <c r="K63" s="408">
        <v>4.9514559000000003E-3</v>
      </c>
      <c r="L63" s="407">
        <v>54750</v>
      </c>
      <c r="M63" s="407">
        <v>54919</v>
      </c>
      <c r="N63" s="407">
        <v>55146</v>
      </c>
      <c r="O63" s="410">
        <v>52517</v>
      </c>
    </row>
    <row r="64" spans="2:15" x14ac:dyDescent="0.2">
      <c r="B64" s="537" t="s">
        <v>711</v>
      </c>
      <c r="C64" s="405" t="s">
        <v>716</v>
      </c>
      <c r="D64" s="406" t="s">
        <v>717</v>
      </c>
      <c r="E64" s="411">
        <v>63917</v>
      </c>
      <c r="F64" s="411">
        <v>507</v>
      </c>
      <c r="G64" s="411">
        <v>43519</v>
      </c>
      <c r="H64" s="408">
        <v>7.9321620226230887E-3</v>
      </c>
      <c r="I64" s="408">
        <v>6.2864530439999998E-3</v>
      </c>
      <c r="J64" s="408">
        <v>6.2766033229999995E-3</v>
      </c>
      <c r="K64" s="408">
        <v>9.0146080208332677E-3</v>
      </c>
      <c r="L64" s="411">
        <v>66895</v>
      </c>
      <c r="M64" s="411">
        <v>65332</v>
      </c>
      <c r="N64" s="411">
        <v>60488</v>
      </c>
      <c r="O64" s="412">
        <v>56645</v>
      </c>
    </row>
    <row r="65" spans="2:15" x14ac:dyDescent="0.2">
      <c r="B65" s="537" t="s">
        <v>711</v>
      </c>
      <c r="C65" s="405" t="s">
        <v>718</v>
      </c>
      <c r="D65" s="406" t="s">
        <v>719</v>
      </c>
      <c r="E65" s="411">
        <v>306724</v>
      </c>
      <c r="F65" s="411">
        <v>2264</v>
      </c>
      <c r="G65" s="411">
        <v>344425</v>
      </c>
      <c r="H65" s="408">
        <v>7.3812287268032496E-3</v>
      </c>
      <c r="I65" s="408">
        <v>1.2855173705E-2</v>
      </c>
      <c r="J65" s="408">
        <v>1.2550706250000002E-2</v>
      </c>
      <c r="K65" s="408">
        <v>7.8578549098130574E-3</v>
      </c>
      <c r="L65" s="411">
        <v>308095</v>
      </c>
      <c r="M65" s="411">
        <v>299238</v>
      </c>
      <c r="N65" s="411">
        <v>259730</v>
      </c>
      <c r="O65" s="412">
        <v>225977</v>
      </c>
    </row>
    <row r="66" spans="2:15" x14ac:dyDescent="0.2">
      <c r="B66" s="537"/>
      <c r="C66" s="400" t="s">
        <v>720</v>
      </c>
      <c r="D66" s="401"/>
      <c r="E66" s="413">
        <v>273073</v>
      </c>
      <c r="F66" s="413">
        <v>1983</v>
      </c>
      <c r="G66" s="413">
        <v>295126</v>
      </c>
      <c r="H66" s="403">
        <v>7.2617944652162607E-3</v>
      </c>
      <c r="I66" s="403">
        <v>1.1484986771000001E-2</v>
      </c>
      <c r="J66" s="403">
        <v>1.0972259306000001E-2</v>
      </c>
      <c r="K66" s="403">
        <v>9.385726825427267E-3</v>
      </c>
      <c r="L66" s="413">
        <v>273473</v>
      </c>
      <c r="M66" s="413">
        <v>268938</v>
      </c>
      <c r="N66" s="413">
        <v>236092</v>
      </c>
      <c r="O66" s="415">
        <v>207721</v>
      </c>
    </row>
    <row r="67" spans="2:15" x14ac:dyDescent="0.2">
      <c r="B67" s="537"/>
      <c r="C67" s="400" t="s">
        <v>721</v>
      </c>
      <c r="D67" s="401"/>
      <c r="E67" s="402">
        <v>33651</v>
      </c>
      <c r="F67" s="402">
        <v>281</v>
      </c>
      <c r="G67" s="402">
        <v>49299</v>
      </c>
      <c r="H67" s="403">
        <v>8.3504204927045255E-3</v>
      </c>
      <c r="I67" s="403">
        <v>2.2000000000000002E-2</v>
      </c>
      <c r="J67" s="403">
        <v>2.2000000000000002E-2</v>
      </c>
      <c r="K67" s="403">
        <v>7.3905630999999998E-3</v>
      </c>
      <c r="L67" s="402">
        <v>34622</v>
      </c>
      <c r="M67" s="402">
        <v>30300</v>
      </c>
      <c r="N67" s="402">
        <v>23638</v>
      </c>
      <c r="O67" s="404">
        <v>18256</v>
      </c>
    </row>
    <row r="68" spans="2:15" x14ac:dyDescent="0.2">
      <c r="B68" s="537" t="s">
        <v>711</v>
      </c>
      <c r="C68" s="405" t="s">
        <v>722</v>
      </c>
      <c r="D68" s="406" t="s">
        <v>723</v>
      </c>
      <c r="E68" s="411">
        <v>69124</v>
      </c>
      <c r="F68" s="411">
        <v>2011</v>
      </c>
      <c r="G68" s="411">
        <v>64132</v>
      </c>
      <c r="H68" s="408">
        <v>1.8864649036514095E-2</v>
      </c>
      <c r="I68" s="408">
        <v>4.2732420575999998E-2</v>
      </c>
      <c r="J68" s="408">
        <v>4.1757008981999993E-2</v>
      </c>
      <c r="K68" s="408">
        <v>3.1370935362251898E-2</v>
      </c>
      <c r="L68" s="411">
        <v>69963</v>
      </c>
      <c r="M68" s="411">
        <v>70361</v>
      </c>
      <c r="N68" s="411">
        <v>64699</v>
      </c>
      <c r="O68" s="412">
        <v>59252</v>
      </c>
    </row>
    <row r="69" spans="2:15" x14ac:dyDescent="0.2">
      <c r="B69" s="537"/>
      <c r="C69" s="400" t="s">
        <v>724</v>
      </c>
      <c r="D69" s="401"/>
      <c r="E69" s="402">
        <v>47355</v>
      </c>
      <c r="F69" s="402">
        <v>992</v>
      </c>
      <c r="G69" s="402">
        <v>46882</v>
      </c>
      <c r="H69" s="403">
        <v>2.0948157533523387E-2</v>
      </c>
      <c r="I69" s="403">
        <v>3.5585781774E-2</v>
      </c>
      <c r="J69" s="403">
        <v>3.4787920737000003E-2</v>
      </c>
      <c r="K69" s="403">
        <v>2.3089273828140636E-2</v>
      </c>
      <c r="L69" s="402">
        <v>48152</v>
      </c>
      <c r="M69" s="402">
        <v>48048</v>
      </c>
      <c r="N69" s="402">
        <v>44158</v>
      </c>
      <c r="O69" s="404">
        <v>41446</v>
      </c>
    </row>
    <row r="70" spans="2:15" x14ac:dyDescent="0.2">
      <c r="B70" s="537"/>
      <c r="C70" s="400" t="s">
        <v>725</v>
      </c>
      <c r="D70" s="401"/>
      <c r="E70" s="402">
        <v>21769</v>
      </c>
      <c r="F70" s="402">
        <v>1019</v>
      </c>
      <c r="G70" s="402">
        <v>17250</v>
      </c>
      <c r="H70" s="403">
        <v>4.6809683494878039E-2</v>
      </c>
      <c r="I70" s="403">
        <v>6.1998703934000005E-2</v>
      </c>
      <c r="J70" s="403">
        <v>6.0697576811999998E-2</v>
      </c>
      <c r="K70" s="403">
        <v>5.0725281363709865E-2</v>
      </c>
      <c r="L70" s="402">
        <v>21811</v>
      </c>
      <c r="M70" s="402">
        <v>22313</v>
      </c>
      <c r="N70" s="402">
        <v>20541</v>
      </c>
      <c r="O70" s="404">
        <v>17806</v>
      </c>
    </row>
    <row r="71" spans="2:15" x14ac:dyDescent="0.2">
      <c r="B71" s="537" t="s">
        <v>711</v>
      </c>
      <c r="C71" s="405" t="s">
        <v>726</v>
      </c>
      <c r="D71" s="406" t="s">
        <v>727</v>
      </c>
      <c r="E71" s="411">
        <v>29756</v>
      </c>
      <c r="F71" s="411">
        <v>4384</v>
      </c>
      <c r="G71" s="411">
        <v>31751</v>
      </c>
      <c r="H71" s="408">
        <v>6.4692835058475603E-2</v>
      </c>
      <c r="I71" s="408">
        <v>0.23163296475</v>
      </c>
      <c r="J71" s="408">
        <v>0.24338417058</v>
      </c>
      <c r="K71" s="408">
        <v>0.20228587513256485</v>
      </c>
      <c r="L71" s="411">
        <v>33884</v>
      </c>
      <c r="M71" s="411">
        <v>32985</v>
      </c>
      <c r="N71" s="411">
        <v>30304</v>
      </c>
      <c r="O71" s="412">
        <v>25243</v>
      </c>
    </row>
    <row r="72" spans="2:15" x14ac:dyDescent="0.2">
      <c r="B72" s="537"/>
      <c r="C72" s="400" t="s">
        <v>728</v>
      </c>
      <c r="D72" s="401"/>
      <c r="E72" s="402">
        <v>12632</v>
      </c>
      <c r="F72" s="402">
        <v>1184</v>
      </c>
      <c r="G72" s="402">
        <v>16011</v>
      </c>
      <c r="H72" s="403">
        <v>9.3730208993033567E-2</v>
      </c>
      <c r="I72" s="403">
        <v>0.14619006402000001</v>
      </c>
      <c r="J72" s="403">
        <v>0.14922917368999999</v>
      </c>
      <c r="K72" s="403">
        <v>0.11019481925606397</v>
      </c>
      <c r="L72" s="402">
        <v>14147</v>
      </c>
      <c r="M72" s="402">
        <v>14205</v>
      </c>
      <c r="N72" s="402">
        <v>13102</v>
      </c>
      <c r="O72" s="404">
        <v>11140</v>
      </c>
    </row>
    <row r="73" spans="2:15" x14ac:dyDescent="0.2">
      <c r="B73" s="537"/>
      <c r="C73" s="400" t="s">
        <v>729</v>
      </c>
      <c r="D73" s="401"/>
      <c r="E73" s="402">
        <v>8774</v>
      </c>
      <c r="F73" s="402">
        <v>1694</v>
      </c>
      <c r="G73" s="402">
        <v>8680</v>
      </c>
      <c r="H73" s="403">
        <v>0.19307043537725097</v>
      </c>
      <c r="I73" s="403">
        <v>0.2762</v>
      </c>
      <c r="J73" s="403">
        <v>0.2762</v>
      </c>
      <c r="K73" s="403">
        <v>0.2654444447</v>
      </c>
      <c r="L73" s="402">
        <v>10719</v>
      </c>
      <c r="M73" s="402">
        <v>10750</v>
      </c>
      <c r="N73" s="402">
        <v>10708</v>
      </c>
      <c r="O73" s="404">
        <v>8291</v>
      </c>
    </row>
    <row r="74" spans="2:15" x14ac:dyDescent="0.2">
      <c r="B74" s="537"/>
      <c r="C74" s="400" t="s">
        <v>730</v>
      </c>
      <c r="D74" s="401"/>
      <c r="E74" s="402">
        <v>8350</v>
      </c>
      <c r="F74" s="402">
        <v>1506</v>
      </c>
      <c r="G74" s="402">
        <v>7060</v>
      </c>
      <c r="H74" s="403">
        <v>0.18035928143712573</v>
      </c>
      <c r="I74" s="403">
        <v>0.41071189559999999</v>
      </c>
      <c r="J74" s="403">
        <v>0.41656749292</v>
      </c>
      <c r="K74" s="403">
        <v>0.29079004714919765</v>
      </c>
      <c r="L74" s="402">
        <v>9018</v>
      </c>
      <c r="M74" s="402">
        <v>8030</v>
      </c>
      <c r="N74" s="402">
        <v>6494</v>
      </c>
      <c r="O74" s="404">
        <v>5812</v>
      </c>
    </row>
    <row r="75" spans="2:15" ht="12" thickBot="1" x14ac:dyDescent="0.25">
      <c r="B75" s="538" t="s">
        <v>711</v>
      </c>
      <c r="C75" s="416" t="s">
        <v>731</v>
      </c>
      <c r="D75" s="417" t="s">
        <v>732</v>
      </c>
      <c r="E75" s="418">
        <v>11224</v>
      </c>
      <c r="F75" s="418">
        <v>122</v>
      </c>
      <c r="G75" s="418">
        <v>12503</v>
      </c>
      <c r="H75" s="419">
        <v>1.0869565217391304E-2</v>
      </c>
      <c r="I75" s="419">
        <v>1</v>
      </c>
      <c r="J75" s="419">
        <v>1</v>
      </c>
      <c r="K75" s="419">
        <v>1</v>
      </c>
      <c r="L75" s="418">
        <v>6632</v>
      </c>
      <c r="M75" s="418">
        <v>5646</v>
      </c>
      <c r="N75" s="418">
        <v>5849</v>
      </c>
      <c r="O75" s="420">
        <v>4902</v>
      </c>
    </row>
  </sheetData>
  <mergeCells count="14">
    <mergeCell ref="B42:B58"/>
    <mergeCell ref="B59:B75"/>
    <mergeCell ref="I6:I7"/>
    <mergeCell ref="J6:J7"/>
    <mergeCell ref="K6:K7"/>
    <mergeCell ref="L6:O6"/>
    <mergeCell ref="B8:B24"/>
    <mergeCell ref="B25:B41"/>
    <mergeCell ref="B6:B7"/>
    <mergeCell ref="C6:C7"/>
    <mergeCell ref="D6:D7"/>
    <mergeCell ref="E6:F6"/>
    <mergeCell ref="G6:G7"/>
    <mergeCell ref="H6:H7"/>
  </mergeCells>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12E9E5-4AFF-4ECF-AA61-B54816ABD771}">
  <dimension ref="B2:E37"/>
  <sheetViews>
    <sheetView showGridLines="0" zoomScale="83" zoomScaleNormal="100" workbookViewId="0">
      <selection activeCell="G35" sqref="G35"/>
    </sheetView>
  </sheetViews>
  <sheetFormatPr defaultColWidth="8.7109375" defaultRowHeight="15" customHeight="1" x14ac:dyDescent="0.25"/>
  <cols>
    <col min="3" max="3" width="90.140625" customWidth="1"/>
    <col min="4" max="4" width="27.5703125" bestFit="1" customWidth="1"/>
    <col min="5" max="5" width="26.42578125" bestFit="1" customWidth="1"/>
  </cols>
  <sheetData>
    <row r="2" spans="2:5" ht="15" customHeight="1" x14ac:dyDescent="0.25">
      <c r="B2" s="50" t="s">
        <v>777</v>
      </c>
    </row>
    <row r="3" spans="2:5" ht="15" customHeight="1" thickBot="1" x14ac:dyDescent="0.3"/>
    <row r="4" spans="2:5" ht="15" customHeight="1" x14ac:dyDescent="0.25">
      <c r="B4" s="542" t="s">
        <v>736</v>
      </c>
      <c r="C4" s="543"/>
      <c r="D4" s="542" t="s">
        <v>737</v>
      </c>
      <c r="E4" s="546" t="s">
        <v>738</v>
      </c>
    </row>
    <row r="5" spans="2:5" ht="15" customHeight="1" thickBot="1" x14ac:dyDescent="0.3">
      <c r="B5" s="544"/>
      <c r="C5" s="545"/>
      <c r="D5" s="544"/>
      <c r="E5" s="547"/>
    </row>
    <row r="6" spans="2:5" ht="15" customHeight="1" thickBot="1" x14ac:dyDescent="0.3">
      <c r="B6" s="548" t="s">
        <v>739</v>
      </c>
      <c r="C6" s="549"/>
      <c r="D6" s="209"/>
      <c r="E6" s="209"/>
    </row>
    <row r="7" spans="2:5" ht="15" customHeight="1" thickBot="1" x14ac:dyDescent="0.3">
      <c r="B7" s="210">
        <v>1</v>
      </c>
      <c r="C7" s="211" t="s">
        <v>740</v>
      </c>
      <c r="D7" s="212"/>
      <c r="E7" s="213">
        <v>13853361.038546667</v>
      </c>
    </row>
    <row r="8" spans="2:5" ht="15" customHeight="1" thickBot="1" x14ac:dyDescent="0.3">
      <c r="B8" s="548" t="s">
        <v>741</v>
      </c>
      <c r="C8" s="549"/>
      <c r="D8" s="209"/>
      <c r="E8" s="209"/>
    </row>
    <row r="9" spans="2:5" ht="15" customHeight="1" thickBot="1" x14ac:dyDescent="0.3">
      <c r="B9" s="210">
        <v>2</v>
      </c>
      <c r="C9" s="214" t="s">
        <v>742</v>
      </c>
      <c r="D9" s="215">
        <v>78944891.686825827</v>
      </c>
      <c r="E9" s="213">
        <v>3447189.6617984585</v>
      </c>
    </row>
    <row r="10" spans="2:5" ht="15" customHeight="1" thickBot="1" x14ac:dyDescent="0.3">
      <c r="B10" s="216">
        <v>3</v>
      </c>
      <c r="C10" s="217" t="s">
        <v>743</v>
      </c>
      <c r="D10" s="218">
        <v>39586040.215744995</v>
      </c>
      <c r="E10" s="219">
        <v>1979302.0107872502</v>
      </c>
    </row>
    <row r="11" spans="2:5" ht="15" customHeight="1" thickBot="1" x14ac:dyDescent="0.3">
      <c r="B11" s="216">
        <v>4</v>
      </c>
      <c r="C11" s="217" t="s">
        <v>744</v>
      </c>
      <c r="D11" s="218">
        <v>9068181.3167558331</v>
      </c>
      <c r="E11" s="219">
        <v>955882.47608741664</v>
      </c>
    </row>
    <row r="12" spans="2:5" ht="15" customHeight="1" thickBot="1" x14ac:dyDescent="0.3">
      <c r="B12" s="220">
        <v>5</v>
      </c>
      <c r="C12" s="214" t="s">
        <v>745</v>
      </c>
      <c r="D12" s="215">
        <v>4490445.1983324997</v>
      </c>
      <c r="E12" s="213">
        <v>4490445.1983324997</v>
      </c>
    </row>
    <row r="13" spans="2:5" ht="15" customHeight="1" thickBot="1" x14ac:dyDescent="0.3">
      <c r="B13" s="216">
        <v>6</v>
      </c>
      <c r="C13" s="217" t="s">
        <v>746</v>
      </c>
      <c r="D13" s="218">
        <v>0</v>
      </c>
      <c r="E13" s="219">
        <v>0</v>
      </c>
    </row>
    <row r="14" spans="2:5" ht="15" customHeight="1" thickBot="1" x14ac:dyDescent="0.3">
      <c r="B14" s="216">
        <v>7</v>
      </c>
      <c r="C14" s="217" t="s">
        <v>747</v>
      </c>
      <c r="D14" s="218">
        <v>3237152.022009999</v>
      </c>
      <c r="E14" s="219">
        <v>3237152.022009999</v>
      </c>
    </row>
    <row r="15" spans="2:5" ht="15" customHeight="1" thickBot="1" x14ac:dyDescent="0.3">
      <c r="B15" s="216">
        <v>8</v>
      </c>
      <c r="C15" s="217" t="s">
        <v>748</v>
      </c>
      <c r="D15" s="218">
        <v>1253293.1763225</v>
      </c>
      <c r="E15" s="219">
        <v>1253293.1763225</v>
      </c>
    </row>
    <row r="16" spans="2:5" ht="15" customHeight="1" thickBot="1" x14ac:dyDescent="0.3">
      <c r="B16" s="220">
        <v>9</v>
      </c>
      <c r="C16" s="214" t="s">
        <v>749</v>
      </c>
      <c r="D16" s="221"/>
      <c r="E16" s="213">
        <v>0</v>
      </c>
    </row>
    <row r="17" spans="2:5" ht="15" customHeight="1" thickBot="1" x14ac:dyDescent="0.3">
      <c r="B17" s="220">
        <v>10</v>
      </c>
      <c r="C17" s="214" t="s">
        <v>750</v>
      </c>
      <c r="D17" s="215">
        <v>31075480.677197501</v>
      </c>
      <c r="E17" s="213">
        <v>2176443.9783119997</v>
      </c>
    </row>
    <row r="18" spans="2:5" ht="15" customHeight="1" thickBot="1" x14ac:dyDescent="0.3">
      <c r="B18" s="216">
        <v>11</v>
      </c>
      <c r="C18" s="217" t="s">
        <v>751</v>
      </c>
      <c r="D18" s="218">
        <v>170894.50885083334</v>
      </c>
      <c r="E18" s="219">
        <v>170894.50885083334</v>
      </c>
    </row>
    <row r="19" spans="2:5" ht="15" customHeight="1" thickBot="1" x14ac:dyDescent="0.3">
      <c r="B19" s="216">
        <v>12</v>
      </c>
      <c r="C19" s="217" t="s">
        <v>752</v>
      </c>
      <c r="D19" s="218">
        <v>123897.35592250001</v>
      </c>
      <c r="E19" s="219">
        <v>123897.35592250001</v>
      </c>
    </row>
    <row r="20" spans="2:5" ht="15" customHeight="1" thickBot="1" x14ac:dyDescent="0.3">
      <c r="B20" s="216">
        <v>13</v>
      </c>
      <c r="C20" s="217" t="s">
        <v>753</v>
      </c>
      <c r="D20" s="218">
        <v>30780688.812424168</v>
      </c>
      <c r="E20" s="219">
        <v>1881652.1135386666</v>
      </c>
    </row>
    <row r="21" spans="2:5" ht="15" customHeight="1" thickBot="1" x14ac:dyDescent="0.3">
      <c r="B21" s="220">
        <v>14</v>
      </c>
      <c r="C21" s="214" t="s">
        <v>754</v>
      </c>
      <c r="D21" s="215">
        <v>291797.35279666662</v>
      </c>
      <c r="E21" s="213">
        <v>31868.416628333332</v>
      </c>
    </row>
    <row r="22" spans="2:5" ht="15" customHeight="1" thickBot="1" x14ac:dyDescent="0.3">
      <c r="B22" s="222">
        <v>15</v>
      </c>
      <c r="C22" s="214" t="s">
        <v>755</v>
      </c>
      <c r="D22" s="215">
        <v>29296.3330025</v>
      </c>
      <c r="E22" s="213">
        <v>5859.2666005000001</v>
      </c>
    </row>
    <row r="23" spans="2:5" ht="15" customHeight="1" thickBot="1" x14ac:dyDescent="0.3">
      <c r="B23" s="223">
        <v>16</v>
      </c>
      <c r="C23" s="224" t="s">
        <v>756</v>
      </c>
      <c r="D23" s="225"/>
      <c r="E23" s="226">
        <v>10151806.521671791</v>
      </c>
    </row>
    <row r="24" spans="2:5" ht="15" customHeight="1" thickBot="1" x14ac:dyDescent="0.3">
      <c r="B24" s="539" t="s">
        <v>757</v>
      </c>
      <c r="C24" s="540"/>
      <c r="D24" s="540"/>
      <c r="E24" s="541"/>
    </row>
    <row r="25" spans="2:5" ht="15" customHeight="1" thickBot="1" x14ac:dyDescent="0.3">
      <c r="B25" s="210">
        <v>17</v>
      </c>
      <c r="C25" s="214" t="s">
        <v>758</v>
      </c>
      <c r="D25" s="215">
        <v>3649975.1655491665</v>
      </c>
      <c r="E25" s="213">
        <v>0</v>
      </c>
    </row>
    <row r="26" spans="2:5" ht="15" customHeight="1" thickBot="1" x14ac:dyDescent="0.3">
      <c r="B26" s="220">
        <v>18</v>
      </c>
      <c r="C26" s="214" t="s">
        <v>759</v>
      </c>
      <c r="D26" s="215">
        <v>5747668.6903266655</v>
      </c>
      <c r="E26" s="213">
        <v>3763851.7141533331</v>
      </c>
    </row>
    <row r="27" spans="2:5" ht="15" customHeight="1" thickBot="1" x14ac:dyDescent="0.3">
      <c r="B27" s="220">
        <v>19</v>
      </c>
      <c r="C27" s="214" t="s">
        <v>760</v>
      </c>
      <c r="D27" s="215">
        <v>253007.95009500007</v>
      </c>
      <c r="E27" s="213">
        <v>253007.95009500007</v>
      </c>
    </row>
    <row r="28" spans="2:5" ht="26.25" thickBot="1" x14ac:dyDescent="0.3">
      <c r="B28" s="220" t="s">
        <v>761</v>
      </c>
      <c r="C28" s="227" t="s">
        <v>762</v>
      </c>
      <c r="D28" s="228"/>
      <c r="E28" s="229">
        <v>0</v>
      </c>
    </row>
    <row r="29" spans="2:5" ht="15" customHeight="1" thickBot="1" x14ac:dyDescent="0.3">
      <c r="B29" s="220" t="s">
        <v>763</v>
      </c>
      <c r="C29" s="230" t="s">
        <v>764</v>
      </c>
      <c r="D29" s="221"/>
      <c r="E29" s="231">
        <v>0</v>
      </c>
    </row>
    <row r="30" spans="2:5" ht="15" customHeight="1" thickBot="1" x14ac:dyDescent="0.3">
      <c r="B30" s="220">
        <v>20</v>
      </c>
      <c r="C30" s="232" t="s">
        <v>765</v>
      </c>
      <c r="D30" s="233">
        <v>9650651.8059708346</v>
      </c>
      <c r="E30" s="231">
        <v>4016859.6642483338</v>
      </c>
    </row>
    <row r="31" spans="2:5" ht="15" customHeight="1" thickBot="1" x14ac:dyDescent="0.3">
      <c r="B31" s="234" t="s">
        <v>766</v>
      </c>
      <c r="C31" s="235" t="s">
        <v>767</v>
      </c>
      <c r="D31" s="236">
        <v>0</v>
      </c>
      <c r="E31" s="237">
        <v>0</v>
      </c>
    </row>
    <row r="32" spans="2:5" ht="15" customHeight="1" thickBot="1" x14ac:dyDescent="0.3">
      <c r="B32" s="234" t="s">
        <v>768</v>
      </c>
      <c r="C32" s="235" t="s">
        <v>769</v>
      </c>
      <c r="D32" s="236">
        <v>0</v>
      </c>
      <c r="E32" s="237">
        <v>0</v>
      </c>
    </row>
    <row r="33" spans="2:5" ht="15" customHeight="1" thickBot="1" x14ac:dyDescent="0.3">
      <c r="B33" s="238" t="s">
        <v>770</v>
      </c>
      <c r="C33" s="239" t="s">
        <v>771</v>
      </c>
      <c r="D33" s="240">
        <v>9650651.8059708346</v>
      </c>
      <c r="E33" s="240">
        <v>4016859.6642483338</v>
      </c>
    </row>
    <row r="34" spans="2:5" ht="15" customHeight="1" thickBot="1" x14ac:dyDescent="0.3">
      <c r="B34" s="241"/>
      <c r="C34" s="241"/>
      <c r="D34" s="241"/>
      <c r="E34" s="242" t="s">
        <v>772</v>
      </c>
    </row>
    <row r="35" spans="2:5" ht="15" customHeight="1" thickBot="1" x14ac:dyDescent="0.3">
      <c r="B35" s="243">
        <v>21</v>
      </c>
      <c r="C35" s="244" t="s">
        <v>773</v>
      </c>
      <c r="D35" s="245"/>
      <c r="E35" s="246">
        <v>13853361.038546117</v>
      </c>
    </row>
    <row r="36" spans="2:5" ht="15" customHeight="1" thickBot="1" x14ac:dyDescent="0.3">
      <c r="B36" s="247">
        <v>22</v>
      </c>
      <c r="C36" s="244" t="s">
        <v>774</v>
      </c>
      <c r="D36" s="245"/>
      <c r="E36" s="246">
        <v>6134946.8574201679</v>
      </c>
    </row>
    <row r="37" spans="2:5" ht="15" customHeight="1" thickBot="1" x14ac:dyDescent="0.3">
      <c r="B37" s="248">
        <v>23</v>
      </c>
      <c r="C37" s="244" t="s">
        <v>775</v>
      </c>
      <c r="D37" s="212"/>
      <c r="E37" s="266">
        <v>2.4243811373669137</v>
      </c>
    </row>
  </sheetData>
  <mergeCells count="6">
    <mergeCell ref="B24:E24"/>
    <mergeCell ref="B4:C5"/>
    <mergeCell ref="D4:D5"/>
    <mergeCell ref="E4:E5"/>
    <mergeCell ref="B6:C6"/>
    <mergeCell ref="B8:C8"/>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7B1996-AF9F-4398-8D1B-431D89719E0A}">
  <sheetPr codeName="Sheet19"/>
  <dimension ref="B1:J118"/>
  <sheetViews>
    <sheetView showGridLines="0" zoomScale="73" zoomScaleNormal="70" workbookViewId="0">
      <selection activeCell="B2" sqref="B2"/>
    </sheetView>
  </sheetViews>
  <sheetFormatPr defaultColWidth="9.140625" defaultRowHeight="11.25" x14ac:dyDescent="0.2"/>
  <cols>
    <col min="1" max="1" width="3.5703125" style="68" customWidth="1"/>
    <col min="2" max="2" width="5.42578125" style="69" customWidth="1"/>
    <col min="3" max="3" width="83.5703125" style="70" customWidth="1"/>
    <col min="4" max="4" width="30.7109375" style="68" customWidth="1"/>
    <col min="5" max="5" width="30.7109375" style="69" customWidth="1"/>
    <col min="6" max="6" width="30.7109375" style="68" customWidth="1"/>
    <col min="7" max="7" width="9.140625" style="68"/>
    <col min="8" max="8" width="13.140625" style="68" bestFit="1" customWidth="1"/>
    <col min="9" max="16384" width="9.140625" style="68"/>
  </cols>
  <sheetData>
    <row r="1" spans="2:10" ht="15" customHeight="1" x14ac:dyDescent="0.2"/>
    <row r="2" spans="2:10" s="8" customFormat="1" ht="15" customHeight="1" x14ac:dyDescent="0.25">
      <c r="B2" s="50" t="s">
        <v>152</v>
      </c>
      <c r="C2" s="50"/>
      <c r="D2" s="315"/>
      <c r="I2" s="30"/>
      <c r="J2" s="30"/>
    </row>
    <row r="3" spans="2:10" ht="15" customHeight="1" x14ac:dyDescent="0.2">
      <c r="D3" s="68">
        <v>1000</v>
      </c>
      <c r="E3" s="332">
        <f>D8-D9</f>
        <v>1926032.3481700011</v>
      </c>
    </row>
    <row r="4" spans="2:10" ht="15" customHeight="1" x14ac:dyDescent="0.2">
      <c r="B4" s="435" t="s">
        <v>153</v>
      </c>
      <c r="C4" s="436"/>
      <c r="D4" s="333"/>
      <c r="E4" s="333"/>
      <c r="F4" s="333"/>
    </row>
    <row r="5" spans="2:10" ht="10.5" customHeight="1" x14ac:dyDescent="0.2">
      <c r="B5" s="437"/>
      <c r="C5" s="438"/>
      <c r="D5" s="333" t="s">
        <v>154</v>
      </c>
      <c r="E5" s="333" t="s">
        <v>155</v>
      </c>
      <c r="F5" s="333" t="s">
        <v>156</v>
      </c>
    </row>
    <row r="6" spans="2:10" ht="22.5" x14ac:dyDescent="0.2">
      <c r="B6" s="439"/>
      <c r="C6" s="440"/>
      <c r="D6" s="333" t="s">
        <v>157</v>
      </c>
      <c r="E6" s="333" t="s">
        <v>158</v>
      </c>
      <c r="F6" s="333" t="s">
        <v>159</v>
      </c>
    </row>
    <row r="7" spans="2:10" ht="20.100000000000001" customHeight="1" x14ac:dyDescent="0.2">
      <c r="B7" s="441" t="s">
        <v>160</v>
      </c>
      <c r="C7" s="442"/>
      <c r="D7" s="442"/>
      <c r="E7" s="442"/>
      <c r="F7" s="443"/>
    </row>
    <row r="8" spans="2:10" ht="15" customHeight="1" x14ac:dyDescent="0.2">
      <c r="B8" s="71">
        <v>1</v>
      </c>
      <c r="C8" s="72" t="s">
        <v>161</v>
      </c>
      <c r="D8" s="175">
        <v>12543732.317919999</v>
      </c>
      <c r="E8" s="328" t="s">
        <v>162</v>
      </c>
      <c r="F8" s="175">
        <v>12543732.317919999</v>
      </c>
    </row>
    <row r="9" spans="2:10" ht="15" customHeight="1" x14ac:dyDescent="0.2">
      <c r="B9" s="71"/>
      <c r="C9" s="72" t="s">
        <v>163</v>
      </c>
      <c r="D9" s="175">
        <v>10617699.969749998</v>
      </c>
      <c r="E9" s="328"/>
      <c r="F9" s="175">
        <v>10617699.969749998</v>
      </c>
    </row>
    <row r="10" spans="2:10" ht="15" customHeight="1" x14ac:dyDescent="0.2">
      <c r="B10" s="71">
        <v>2</v>
      </c>
      <c r="C10" s="72" t="s">
        <v>164</v>
      </c>
      <c r="D10" s="175">
        <v>12418329.882230001</v>
      </c>
      <c r="E10" s="328" t="s">
        <v>165</v>
      </c>
      <c r="F10" s="175">
        <v>12418329.882230001</v>
      </c>
    </row>
    <row r="11" spans="2:10" ht="15" customHeight="1" x14ac:dyDescent="0.2">
      <c r="B11" s="71">
        <v>3</v>
      </c>
      <c r="C11" s="72" t="s">
        <v>166</v>
      </c>
      <c r="D11" s="175">
        <v>76261.686270000006</v>
      </c>
      <c r="E11" s="328" t="s">
        <v>167</v>
      </c>
      <c r="F11" s="175">
        <v>76261.686270000006</v>
      </c>
    </row>
    <row r="12" spans="2:10" ht="15" customHeight="1" x14ac:dyDescent="0.2">
      <c r="B12" s="71" t="s">
        <v>168</v>
      </c>
      <c r="C12" s="72" t="s">
        <v>169</v>
      </c>
      <c r="D12" s="329">
        <v>0</v>
      </c>
      <c r="E12" s="329" t="s">
        <v>170</v>
      </c>
      <c r="F12" s="330"/>
    </row>
    <row r="13" spans="2:10" ht="18.95" customHeight="1" x14ac:dyDescent="0.2">
      <c r="B13" s="71">
        <v>4</v>
      </c>
      <c r="C13" s="72" t="s">
        <v>171</v>
      </c>
      <c r="D13" s="329">
        <v>0</v>
      </c>
      <c r="E13" s="329"/>
      <c r="F13" s="330"/>
    </row>
    <row r="14" spans="2:10" ht="15" customHeight="1" x14ac:dyDescent="0.2">
      <c r="B14" s="71"/>
      <c r="C14" s="72" t="s">
        <v>172</v>
      </c>
      <c r="D14" s="328">
        <v>0</v>
      </c>
      <c r="E14" s="328"/>
      <c r="F14" s="334">
        <v>0</v>
      </c>
    </row>
    <row r="15" spans="2:10" ht="15" customHeight="1" x14ac:dyDescent="0.2">
      <c r="B15" s="71">
        <v>5</v>
      </c>
      <c r="C15" s="72" t="s">
        <v>173</v>
      </c>
      <c r="D15" s="80">
        <v>0</v>
      </c>
      <c r="E15" s="328">
        <v>84</v>
      </c>
      <c r="F15" s="334">
        <v>0</v>
      </c>
    </row>
    <row r="16" spans="2:10" ht="15" customHeight="1" x14ac:dyDescent="0.2">
      <c r="B16" s="71" t="s">
        <v>174</v>
      </c>
      <c r="C16" s="72" t="s">
        <v>776</v>
      </c>
      <c r="D16" s="80">
        <v>566230.19009000005</v>
      </c>
      <c r="E16" s="328" t="s">
        <v>175</v>
      </c>
      <c r="F16" s="334">
        <v>566230.19009000005</v>
      </c>
    </row>
    <row r="17" spans="2:6" ht="15" customHeight="1" x14ac:dyDescent="0.2">
      <c r="B17" s="71">
        <v>6</v>
      </c>
      <c r="C17" s="74" t="s">
        <v>176</v>
      </c>
      <c r="D17" s="175">
        <v>25604554.076509997</v>
      </c>
      <c r="E17" s="81" t="s">
        <v>177</v>
      </c>
      <c r="F17" s="175">
        <v>25604554.076509997</v>
      </c>
    </row>
    <row r="18" spans="2:6" ht="20.100000000000001" customHeight="1" x14ac:dyDescent="0.2">
      <c r="B18" s="432" t="s">
        <v>178</v>
      </c>
      <c r="C18" s="433"/>
      <c r="D18" s="433"/>
      <c r="E18" s="433"/>
      <c r="F18" s="434"/>
    </row>
    <row r="19" spans="2:6" ht="15" customHeight="1" x14ac:dyDescent="0.2">
      <c r="B19" s="71">
        <v>7</v>
      </c>
      <c r="C19" s="72" t="s">
        <v>179</v>
      </c>
      <c r="D19" s="175">
        <v>-7860.764437476746</v>
      </c>
      <c r="E19" s="328" t="s">
        <v>180</v>
      </c>
      <c r="F19" s="334">
        <v>-7860.764437476746</v>
      </c>
    </row>
    <row r="20" spans="2:6" ht="15" customHeight="1" x14ac:dyDescent="0.2">
      <c r="B20" s="71">
        <v>8</v>
      </c>
      <c r="C20" s="72" t="s">
        <v>181</v>
      </c>
      <c r="D20" s="175">
        <v>-1276315.7752999999</v>
      </c>
      <c r="E20" s="328" t="s">
        <v>182</v>
      </c>
      <c r="F20" s="334">
        <v>-1276315.7752999999</v>
      </c>
    </row>
    <row r="21" spans="2:6" ht="15" customHeight="1" x14ac:dyDescent="0.2">
      <c r="B21" s="71">
        <v>9</v>
      </c>
      <c r="C21" s="72" t="s">
        <v>183</v>
      </c>
      <c r="D21" s="330">
        <v>0</v>
      </c>
      <c r="E21" s="73"/>
      <c r="F21" s="330"/>
    </row>
    <row r="22" spans="2:6" ht="22.5" x14ac:dyDescent="0.2">
      <c r="B22" s="71">
        <v>10</v>
      </c>
      <c r="C22" s="72" t="s">
        <v>184</v>
      </c>
      <c r="D22" s="80">
        <v>0</v>
      </c>
      <c r="E22" s="328" t="s">
        <v>185</v>
      </c>
      <c r="F22" s="334">
        <v>0</v>
      </c>
    </row>
    <row r="23" spans="2:6" ht="15" customHeight="1" x14ac:dyDescent="0.2">
      <c r="B23" s="71">
        <v>11</v>
      </c>
      <c r="C23" s="72" t="s">
        <v>186</v>
      </c>
      <c r="D23" s="80">
        <v>0</v>
      </c>
      <c r="E23" s="328" t="s">
        <v>187</v>
      </c>
      <c r="F23" s="334">
        <v>0</v>
      </c>
    </row>
    <row r="24" spans="2:6" ht="15" customHeight="1" x14ac:dyDescent="0.2">
      <c r="B24" s="71">
        <v>12</v>
      </c>
      <c r="C24" s="72" t="s">
        <v>188</v>
      </c>
      <c r="D24" s="175">
        <v>-391646.46392780199</v>
      </c>
      <c r="E24" s="328" t="s">
        <v>189</v>
      </c>
      <c r="F24" s="334">
        <v>-391646.46392780199</v>
      </c>
    </row>
    <row r="25" spans="2:6" ht="15" customHeight="1" x14ac:dyDescent="0.2">
      <c r="B25" s="71">
        <v>13</v>
      </c>
      <c r="C25" s="72" t="s">
        <v>190</v>
      </c>
      <c r="D25" s="80">
        <v>0</v>
      </c>
      <c r="E25" s="328" t="s">
        <v>191</v>
      </c>
      <c r="F25" s="334">
        <v>0</v>
      </c>
    </row>
    <row r="26" spans="2:6" ht="15" customHeight="1" x14ac:dyDescent="0.2">
      <c r="B26" s="71">
        <v>14</v>
      </c>
      <c r="C26" s="72" t="s">
        <v>192</v>
      </c>
      <c r="D26" s="80">
        <v>0</v>
      </c>
      <c r="E26" s="328" t="s">
        <v>193</v>
      </c>
      <c r="F26" s="334">
        <v>0</v>
      </c>
    </row>
    <row r="27" spans="2:6" ht="15" customHeight="1" x14ac:dyDescent="0.2">
      <c r="B27" s="71">
        <v>15</v>
      </c>
      <c r="C27" s="72" t="s">
        <v>194</v>
      </c>
      <c r="D27" s="80">
        <v>0</v>
      </c>
      <c r="E27" s="328" t="s">
        <v>195</v>
      </c>
      <c r="F27" s="334">
        <v>0</v>
      </c>
    </row>
    <row r="28" spans="2:6" ht="15" customHeight="1" x14ac:dyDescent="0.2">
      <c r="B28" s="71">
        <v>16</v>
      </c>
      <c r="C28" s="72" t="s">
        <v>196</v>
      </c>
      <c r="D28" s="80">
        <v>0</v>
      </c>
      <c r="E28" s="328" t="s">
        <v>197</v>
      </c>
      <c r="F28" s="334">
        <v>0</v>
      </c>
    </row>
    <row r="29" spans="2:6" ht="33.75" x14ac:dyDescent="0.2">
      <c r="B29" s="71">
        <v>17</v>
      </c>
      <c r="C29" s="72" t="s">
        <v>198</v>
      </c>
      <c r="D29" s="80">
        <v>0</v>
      </c>
      <c r="E29" s="328" t="s">
        <v>199</v>
      </c>
      <c r="F29" s="334">
        <v>0</v>
      </c>
    </row>
    <row r="30" spans="2:6" ht="33.75" x14ac:dyDescent="0.2">
      <c r="B30" s="71">
        <v>18</v>
      </c>
      <c r="C30" s="72" t="s">
        <v>200</v>
      </c>
      <c r="D30" s="80">
        <v>0</v>
      </c>
      <c r="E30" s="328" t="s">
        <v>201</v>
      </c>
      <c r="F30" s="334">
        <v>0</v>
      </c>
    </row>
    <row r="31" spans="2:6" ht="33.75" x14ac:dyDescent="0.2">
      <c r="B31" s="71">
        <v>19</v>
      </c>
      <c r="C31" s="72" t="s">
        <v>202</v>
      </c>
      <c r="D31" s="80">
        <v>0</v>
      </c>
      <c r="E31" s="328" t="s">
        <v>203</v>
      </c>
      <c r="F31" s="334">
        <v>0</v>
      </c>
    </row>
    <row r="32" spans="2:6" ht="15" customHeight="1" x14ac:dyDescent="0.2">
      <c r="B32" s="71">
        <v>20</v>
      </c>
      <c r="C32" s="72" t="s">
        <v>183</v>
      </c>
      <c r="D32" s="329">
        <v>0</v>
      </c>
      <c r="E32" s="329"/>
      <c r="F32" s="330"/>
    </row>
    <row r="33" spans="2:6" ht="22.5" x14ac:dyDescent="0.2">
      <c r="B33" s="71" t="s">
        <v>204</v>
      </c>
      <c r="C33" s="72" t="s">
        <v>205</v>
      </c>
      <c r="D33" s="80">
        <v>0</v>
      </c>
      <c r="E33" s="328" t="s">
        <v>206</v>
      </c>
      <c r="F33" s="334">
        <v>0</v>
      </c>
    </row>
    <row r="34" spans="2:6" ht="15" customHeight="1" x14ac:dyDescent="0.2">
      <c r="B34" s="71" t="s">
        <v>207</v>
      </c>
      <c r="C34" s="72" t="s">
        <v>208</v>
      </c>
      <c r="D34" s="329">
        <v>0</v>
      </c>
      <c r="E34" s="329" t="s">
        <v>209</v>
      </c>
      <c r="F34" s="330"/>
    </row>
    <row r="35" spans="2:6" ht="22.5" x14ac:dyDescent="0.2">
      <c r="B35" s="71" t="s">
        <v>210</v>
      </c>
      <c r="C35" s="72" t="s">
        <v>211</v>
      </c>
      <c r="D35" s="80">
        <v>0</v>
      </c>
      <c r="E35" s="328" t="s">
        <v>212</v>
      </c>
      <c r="F35" s="334">
        <v>0</v>
      </c>
    </row>
    <row r="36" spans="2:6" ht="15" customHeight="1" x14ac:dyDescent="0.2">
      <c r="B36" s="71" t="s">
        <v>213</v>
      </c>
      <c r="C36" s="72" t="s">
        <v>214</v>
      </c>
      <c r="D36" s="80">
        <v>0</v>
      </c>
      <c r="E36" s="328" t="s">
        <v>215</v>
      </c>
      <c r="F36" s="334">
        <v>0</v>
      </c>
    </row>
    <row r="37" spans="2:6" ht="22.5" x14ac:dyDescent="0.2">
      <c r="B37" s="71">
        <v>21</v>
      </c>
      <c r="C37" s="72" t="s">
        <v>216</v>
      </c>
      <c r="D37" s="80">
        <v>0</v>
      </c>
      <c r="E37" s="328" t="s">
        <v>217</v>
      </c>
      <c r="F37" s="334">
        <v>0</v>
      </c>
    </row>
    <row r="38" spans="2:6" ht="15" customHeight="1" x14ac:dyDescent="0.2">
      <c r="B38" s="71">
        <v>22</v>
      </c>
      <c r="C38" s="72" t="s">
        <v>218</v>
      </c>
      <c r="D38" s="80">
        <v>0</v>
      </c>
      <c r="E38" s="328" t="s">
        <v>219</v>
      </c>
      <c r="F38" s="334">
        <v>0</v>
      </c>
    </row>
    <row r="39" spans="2:6" ht="22.5" x14ac:dyDescent="0.2">
      <c r="B39" s="71">
        <v>23</v>
      </c>
      <c r="C39" s="72" t="s">
        <v>220</v>
      </c>
      <c r="D39" s="80">
        <v>0</v>
      </c>
      <c r="E39" s="328" t="s">
        <v>221</v>
      </c>
      <c r="F39" s="334">
        <v>0</v>
      </c>
    </row>
    <row r="40" spans="2:6" ht="15" customHeight="1" x14ac:dyDescent="0.2">
      <c r="B40" s="71">
        <v>24</v>
      </c>
      <c r="C40" s="72" t="s">
        <v>183</v>
      </c>
      <c r="D40" s="329">
        <v>0</v>
      </c>
      <c r="E40" s="329"/>
      <c r="F40" s="330"/>
    </row>
    <row r="41" spans="2:6" ht="15" customHeight="1" x14ac:dyDescent="0.2">
      <c r="B41" s="71">
        <v>25</v>
      </c>
      <c r="C41" s="72" t="s">
        <v>222</v>
      </c>
      <c r="D41" s="80">
        <v>0</v>
      </c>
      <c r="E41" s="328" t="s">
        <v>217</v>
      </c>
      <c r="F41" s="334">
        <v>0</v>
      </c>
    </row>
    <row r="42" spans="2:6" ht="15" customHeight="1" x14ac:dyDescent="0.2">
      <c r="B42" s="71" t="s">
        <v>223</v>
      </c>
      <c r="C42" s="72" t="s">
        <v>224</v>
      </c>
      <c r="D42" s="80">
        <v>0</v>
      </c>
      <c r="E42" s="328" t="s">
        <v>225</v>
      </c>
      <c r="F42" s="334">
        <v>0</v>
      </c>
    </row>
    <row r="43" spans="2:6" ht="15" customHeight="1" x14ac:dyDescent="0.2">
      <c r="B43" s="71" t="s">
        <v>226</v>
      </c>
      <c r="C43" s="72" t="s">
        <v>227</v>
      </c>
      <c r="D43" s="80">
        <v>0</v>
      </c>
      <c r="E43" s="328" t="s">
        <v>228</v>
      </c>
      <c r="F43" s="334">
        <v>0</v>
      </c>
    </row>
    <row r="44" spans="2:6" ht="15" customHeight="1" x14ac:dyDescent="0.2">
      <c r="B44" s="71">
        <v>26</v>
      </c>
      <c r="C44" s="72" t="s">
        <v>229</v>
      </c>
      <c r="D44" s="80">
        <v>0</v>
      </c>
      <c r="E44" s="328" t="s">
        <v>230</v>
      </c>
      <c r="F44" s="334">
        <v>228658.61700500001</v>
      </c>
    </row>
    <row r="45" spans="2:6" ht="15" customHeight="1" x14ac:dyDescent="0.2">
      <c r="B45" s="71">
        <v>27</v>
      </c>
      <c r="C45" s="72" t="s">
        <v>231</v>
      </c>
      <c r="D45" s="80">
        <v>0</v>
      </c>
      <c r="E45" s="328" t="s">
        <v>232</v>
      </c>
      <c r="F45" s="334">
        <v>0</v>
      </c>
    </row>
    <row r="46" spans="2:6" ht="22.5" x14ac:dyDescent="0.2">
      <c r="B46" s="71">
        <v>28</v>
      </c>
      <c r="C46" s="74" t="s">
        <v>233</v>
      </c>
      <c r="D46" s="175">
        <v>-1675823.0036652784</v>
      </c>
      <c r="E46" s="81" t="s">
        <v>234</v>
      </c>
      <c r="F46" s="175">
        <v>-1447164.3866602783</v>
      </c>
    </row>
    <row r="47" spans="2:6" ht="15" customHeight="1" x14ac:dyDescent="0.2">
      <c r="B47" s="71">
        <v>29</v>
      </c>
      <c r="C47" s="74" t="s">
        <v>235</v>
      </c>
      <c r="D47" s="360">
        <v>23928731.072844718</v>
      </c>
      <c r="E47" s="81" t="s">
        <v>236</v>
      </c>
      <c r="F47" s="175">
        <v>24157389.689849719</v>
      </c>
    </row>
    <row r="48" spans="2:6" ht="20.100000000000001" customHeight="1" x14ac:dyDescent="0.2">
      <c r="B48" s="432" t="s">
        <v>237</v>
      </c>
      <c r="C48" s="433"/>
      <c r="D48" s="433"/>
      <c r="E48" s="433"/>
      <c r="F48" s="434"/>
    </row>
    <row r="49" spans="2:6" ht="15" customHeight="1" x14ac:dyDescent="0.2">
      <c r="B49" s="71">
        <v>30</v>
      </c>
      <c r="C49" s="72" t="s">
        <v>161</v>
      </c>
      <c r="D49" s="175">
        <v>2250000</v>
      </c>
      <c r="E49" s="328" t="s">
        <v>238</v>
      </c>
      <c r="F49" s="175">
        <v>2250000</v>
      </c>
    </row>
    <row r="50" spans="2:6" ht="15" customHeight="1" x14ac:dyDescent="0.2">
      <c r="B50" s="71">
        <v>31</v>
      </c>
      <c r="C50" s="72" t="s">
        <v>239</v>
      </c>
      <c r="D50" s="328"/>
      <c r="E50" s="328"/>
      <c r="F50" s="328"/>
    </row>
    <row r="51" spans="2:6" ht="15" customHeight="1" x14ac:dyDescent="0.2">
      <c r="B51" s="71">
        <v>32</v>
      </c>
      <c r="C51" s="72" t="s">
        <v>240</v>
      </c>
      <c r="D51" s="175">
        <v>2250000</v>
      </c>
      <c r="E51" s="328"/>
      <c r="F51" s="175">
        <v>2250000</v>
      </c>
    </row>
    <row r="52" spans="2:6" ht="22.5" x14ac:dyDescent="0.2">
      <c r="B52" s="71">
        <v>33</v>
      </c>
      <c r="C52" s="72" t="s">
        <v>241</v>
      </c>
      <c r="D52" s="175">
        <v>0</v>
      </c>
      <c r="E52" s="328" t="s">
        <v>242</v>
      </c>
      <c r="F52" s="334">
        <v>0</v>
      </c>
    </row>
    <row r="53" spans="2:6" ht="22.5" x14ac:dyDescent="0.2">
      <c r="B53" s="71">
        <v>34</v>
      </c>
      <c r="C53" s="72" t="s">
        <v>243</v>
      </c>
      <c r="D53" s="175">
        <v>0</v>
      </c>
      <c r="E53" s="328" t="s">
        <v>244</v>
      </c>
      <c r="F53" s="334">
        <v>0</v>
      </c>
    </row>
    <row r="54" spans="2:6" ht="15" customHeight="1" x14ac:dyDescent="0.2">
      <c r="B54" s="71">
        <v>35</v>
      </c>
      <c r="C54" s="72" t="s">
        <v>245</v>
      </c>
      <c r="D54" s="175"/>
      <c r="E54" s="328"/>
      <c r="F54" s="334">
        <v>0</v>
      </c>
    </row>
    <row r="55" spans="2:6" ht="15" customHeight="1" x14ac:dyDescent="0.2">
      <c r="B55" s="75">
        <v>36</v>
      </c>
      <c r="C55" s="74" t="s">
        <v>246</v>
      </c>
      <c r="D55" s="175">
        <v>2250000</v>
      </c>
      <c r="E55" s="83" t="s">
        <v>247</v>
      </c>
      <c r="F55" s="175">
        <v>2250000</v>
      </c>
    </row>
    <row r="56" spans="2:6" ht="20.100000000000001" customHeight="1" x14ac:dyDescent="0.2">
      <c r="B56" s="426" t="s">
        <v>248</v>
      </c>
      <c r="C56" s="427"/>
      <c r="D56" s="427"/>
      <c r="E56" s="427"/>
      <c r="F56" s="428"/>
    </row>
    <row r="57" spans="2:6" ht="15" customHeight="1" x14ac:dyDescent="0.2">
      <c r="B57" s="76">
        <v>37</v>
      </c>
      <c r="C57" s="77" t="s">
        <v>249</v>
      </c>
      <c r="D57" s="82">
        <v>0</v>
      </c>
      <c r="E57" s="322" t="s">
        <v>250</v>
      </c>
      <c r="F57" s="334">
        <v>0</v>
      </c>
    </row>
    <row r="58" spans="2:6" ht="33.75" x14ac:dyDescent="0.2">
      <c r="B58" s="76">
        <v>38</v>
      </c>
      <c r="C58" s="77" t="s">
        <v>251</v>
      </c>
      <c r="D58" s="82">
        <v>0</v>
      </c>
      <c r="E58" s="322" t="s">
        <v>252</v>
      </c>
      <c r="F58" s="334">
        <v>0</v>
      </c>
    </row>
    <row r="59" spans="2:6" ht="33.75" x14ac:dyDescent="0.2">
      <c r="B59" s="76">
        <v>39</v>
      </c>
      <c r="C59" s="77" t="s">
        <v>253</v>
      </c>
      <c r="D59" s="82">
        <v>0</v>
      </c>
      <c r="E59" s="322" t="s">
        <v>254</v>
      </c>
      <c r="F59" s="334">
        <v>0</v>
      </c>
    </row>
    <row r="60" spans="2:6" ht="22.5" x14ac:dyDescent="0.2">
      <c r="B60" s="76">
        <v>40</v>
      </c>
      <c r="C60" s="77" t="s">
        <v>255</v>
      </c>
      <c r="D60" s="82">
        <v>0</v>
      </c>
      <c r="E60" s="322" t="s">
        <v>256</v>
      </c>
      <c r="F60" s="334">
        <v>0</v>
      </c>
    </row>
    <row r="61" spans="2:6" ht="15" customHeight="1" x14ac:dyDescent="0.2">
      <c r="B61" s="76">
        <v>41</v>
      </c>
      <c r="C61" s="77" t="s">
        <v>257</v>
      </c>
      <c r="D61" s="82">
        <v>0</v>
      </c>
      <c r="E61" s="322" t="s">
        <v>258</v>
      </c>
      <c r="F61" s="334">
        <v>0</v>
      </c>
    </row>
    <row r="62" spans="2:6" ht="15" customHeight="1" x14ac:dyDescent="0.2">
      <c r="B62" s="76" t="s">
        <v>259</v>
      </c>
      <c r="C62" s="77" t="s">
        <v>260</v>
      </c>
      <c r="D62" s="82">
        <v>0</v>
      </c>
      <c r="E62" s="322" t="s">
        <v>261</v>
      </c>
      <c r="F62" s="334">
        <v>0</v>
      </c>
    </row>
    <row r="63" spans="2:6" ht="15" customHeight="1" x14ac:dyDescent="0.2">
      <c r="B63" s="76" t="s">
        <v>262</v>
      </c>
      <c r="C63" s="77" t="s">
        <v>263</v>
      </c>
      <c r="D63" s="326"/>
      <c r="E63" s="321"/>
      <c r="F63" s="327"/>
    </row>
    <row r="64" spans="2:6" ht="15" customHeight="1" x14ac:dyDescent="0.2">
      <c r="B64" s="76" t="s">
        <v>264</v>
      </c>
      <c r="C64" s="77" t="s">
        <v>265</v>
      </c>
      <c r="D64" s="326"/>
      <c r="E64" s="321"/>
      <c r="F64" s="327"/>
    </row>
    <row r="65" spans="2:6" ht="15" customHeight="1" x14ac:dyDescent="0.2">
      <c r="B65" s="76">
        <v>42</v>
      </c>
      <c r="C65" s="77" t="s">
        <v>266</v>
      </c>
      <c r="D65" s="82">
        <v>0</v>
      </c>
      <c r="E65" s="322" t="s">
        <v>267</v>
      </c>
      <c r="F65" s="334">
        <v>0</v>
      </c>
    </row>
    <row r="66" spans="2:6" ht="25.5" customHeight="1" x14ac:dyDescent="0.2">
      <c r="B66" s="76">
        <v>43</v>
      </c>
      <c r="C66" s="74" t="s">
        <v>268</v>
      </c>
      <c r="D66" s="82">
        <v>0</v>
      </c>
      <c r="E66" s="84" t="s">
        <v>269</v>
      </c>
      <c r="F66" s="334">
        <v>0</v>
      </c>
    </row>
    <row r="67" spans="2:6" ht="15" customHeight="1" x14ac:dyDescent="0.2">
      <c r="B67" s="76">
        <v>44</v>
      </c>
      <c r="C67" s="74" t="s">
        <v>270</v>
      </c>
      <c r="D67" s="175">
        <v>2250000</v>
      </c>
      <c r="E67" s="84" t="s">
        <v>271</v>
      </c>
      <c r="F67" s="175">
        <v>2250000</v>
      </c>
    </row>
    <row r="68" spans="2:6" ht="15" customHeight="1" x14ac:dyDescent="0.2">
      <c r="B68" s="76">
        <v>45</v>
      </c>
      <c r="C68" s="74" t="s">
        <v>272</v>
      </c>
      <c r="D68" s="360">
        <v>26178731.072844718</v>
      </c>
      <c r="E68" s="84" t="s">
        <v>273</v>
      </c>
      <c r="F68" s="175">
        <v>26407389.689849719</v>
      </c>
    </row>
    <row r="69" spans="2:6" ht="20.100000000000001" customHeight="1" x14ac:dyDescent="0.2">
      <c r="B69" s="432" t="s">
        <v>274</v>
      </c>
      <c r="C69" s="433"/>
      <c r="D69" s="433"/>
      <c r="E69" s="433"/>
      <c r="F69" s="434"/>
    </row>
    <row r="70" spans="2:6" ht="15" customHeight="1" x14ac:dyDescent="0.2">
      <c r="B70" s="76">
        <v>46</v>
      </c>
      <c r="C70" s="77" t="s">
        <v>161</v>
      </c>
      <c r="D70" s="175">
        <v>2460696.555499956</v>
      </c>
      <c r="E70" s="322" t="s">
        <v>275</v>
      </c>
      <c r="F70" s="175">
        <v>2460696.555499956</v>
      </c>
    </row>
    <row r="71" spans="2:6" ht="22.5" x14ac:dyDescent="0.2">
      <c r="B71" s="76">
        <v>47</v>
      </c>
      <c r="C71" s="72" t="s">
        <v>276</v>
      </c>
      <c r="D71" s="82">
        <v>0</v>
      </c>
      <c r="E71" s="322" t="s">
        <v>277</v>
      </c>
      <c r="F71" s="334">
        <v>0</v>
      </c>
    </row>
    <row r="72" spans="2:6" ht="22.5" x14ac:dyDescent="0.2">
      <c r="B72" s="76">
        <v>48</v>
      </c>
      <c r="C72" s="72" t="s">
        <v>278</v>
      </c>
      <c r="D72" s="82">
        <v>0</v>
      </c>
      <c r="E72" s="322" t="s">
        <v>279</v>
      </c>
      <c r="F72" s="334">
        <v>0</v>
      </c>
    </row>
    <row r="73" spans="2:6" ht="15" customHeight="1" x14ac:dyDescent="0.2">
      <c r="B73" s="76">
        <v>49</v>
      </c>
      <c r="C73" s="72" t="s">
        <v>280</v>
      </c>
      <c r="D73" s="82"/>
      <c r="E73" s="322"/>
      <c r="F73" s="334">
        <v>0</v>
      </c>
    </row>
    <row r="74" spans="2:6" ht="15" customHeight="1" x14ac:dyDescent="0.2">
      <c r="B74" s="76">
        <v>50</v>
      </c>
      <c r="C74" s="72" t="s">
        <v>281</v>
      </c>
      <c r="D74" s="82">
        <v>0</v>
      </c>
      <c r="E74" s="322" t="s">
        <v>282</v>
      </c>
      <c r="F74" s="334">
        <v>0</v>
      </c>
    </row>
    <row r="75" spans="2:6" ht="26.25" customHeight="1" x14ac:dyDescent="0.2">
      <c r="B75" s="76">
        <v>51</v>
      </c>
      <c r="C75" s="74" t="s">
        <v>283</v>
      </c>
      <c r="D75" s="175">
        <v>2460696.555499956</v>
      </c>
      <c r="E75" s="84" t="s">
        <v>284</v>
      </c>
      <c r="F75" s="175">
        <v>2460696.555499956</v>
      </c>
    </row>
    <row r="76" spans="2:6" ht="20.100000000000001" customHeight="1" x14ac:dyDescent="0.2">
      <c r="B76" s="426" t="s">
        <v>285</v>
      </c>
      <c r="C76" s="427"/>
      <c r="D76" s="427"/>
      <c r="E76" s="427"/>
      <c r="F76" s="428"/>
    </row>
    <row r="77" spans="2:6" ht="15" customHeight="1" x14ac:dyDescent="0.2">
      <c r="B77" s="76">
        <v>52</v>
      </c>
      <c r="C77" s="72" t="s">
        <v>286</v>
      </c>
      <c r="D77" s="82">
        <v>0</v>
      </c>
      <c r="E77" s="322" t="s">
        <v>287</v>
      </c>
      <c r="F77" s="334">
        <v>0</v>
      </c>
    </row>
    <row r="78" spans="2:6" ht="33.75" x14ac:dyDescent="0.2">
      <c r="B78" s="76">
        <v>53</v>
      </c>
      <c r="C78" s="72" t="s">
        <v>288</v>
      </c>
      <c r="D78" s="82">
        <v>0</v>
      </c>
      <c r="E78" s="322" t="s">
        <v>289</v>
      </c>
      <c r="F78" s="334">
        <v>0</v>
      </c>
    </row>
    <row r="79" spans="2:6" ht="33.75" x14ac:dyDescent="0.2">
      <c r="B79" s="76">
        <v>54</v>
      </c>
      <c r="C79" s="72" t="s">
        <v>290</v>
      </c>
      <c r="D79" s="82">
        <v>0</v>
      </c>
      <c r="E79" s="322" t="s">
        <v>291</v>
      </c>
      <c r="F79" s="334">
        <v>0</v>
      </c>
    </row>
    <row r="80" spans="2:6" ht="22.5" x14ac:dyDescent="0.2">
      <c r="B80" s="76">
        <v>55</v>
      </c>
      <c r="C80" s="77" t="s">
        <v>292</v>
      </c>
      <c r="D80" s="82">
        <v>0</v>
      </c>
      <c r="E80" s="322" t="s">
        <v>293</v>
      </c>
      <c r="F80" s="334">
        <v>0</v>
      </c>
    </row>
    <row r="81" spans="2:8" ht="22.5" customHeight="1" x14ac:dyDescent="0.2">
      <c r="B81" s="76">
        <v>56</v>
      </c>
      <c r="C81" s="77" t="s">
        <v>294</v>
      </c>
      <c r="D81" s="82">
        <v>0</v>
      </c>
      <c r="E81" s="322" t="s">
        <v>295</v>
      </c>
      <c r="F81" s="334">
        <v>0</v>
      </c>
    </row>
    <row r="82" spans="2:8" ht="15" customHeight="1" x14ac:dyDescent="0.2">
      <c r="B82" s="76" t="s">
        <v>296</v>
      </c>
      <c r="C82" s="77" t="s">
        <v>297</v>
      </c>
      <c r="D82" s="82">
        <v>0</v>
      </c>
      <c r="E82" s="322" t="s">
        <v>298</v>
      </c>
      <c r="F82" s="334">
        <v>0</v>
      </c>
    </row>
    <row r="83" spans="2:8" ht="15" customHeight="1" x14ac:dyDescent="0.2">
      <c r="B83" s="76" t="s">
        <v>299</v>
      </c>
      <c r="C83" s="77" t="s">
        <v>300</v>
      </c>
      <c r="D83" s="326"/>
      <c r="E83" s="321"/>
      <c r="F83" s="327"/>
    </row>
    <row r="84" spans="2:8" ht="15" customHeight="1" x14ac:dyDescent="0.2">
      <c r="B84" s="76" t="s">
        <v>301</v>
      </c>
      <c r="C84" s="77" t="s">
        <v>302</v>
      </c>
      <c r="D84" s="327"/>
      <c r="E84" s="78">
        <v>468</v>
      </c>
      <c r="F84" s="327"/>
    </row>
    <row r="85" spans="2:8" ht="15" customHeight="1" x14ac:dyDescent="0.2">
      <c r="B85" s="76">
        <v>57</v>
      </c>
      <c r="C85" s="74" t="s">
        <v>303</v>
      </c>
      <c r="D85" s="82">
        <v>0</v>
      </c>
      <c r="E85" s="84" t="s">
        <v>304</v>
      </c>
      <c r="F85" s="334">
        <v>0</v>
      </c>
    </row>
    <row r="86" spans="2:8" ht="15" customHeight="1" x14ac:dyDescent="0.2">
      <c r="B86" s="76">
        <v>58</v>
      </c>
      <c r="C86" s="74" t="s">
        <v>305</v>
      </c>
      <c r="D86" s="175">
        <v>2460696.555499956</v>
      </c>
      <c r="E86" s="84" t="s">
        <v>306</v>
      </c>
      <c r="F86" s="175">
        <v>2460696.555499956</v>
      </c>
    </row>
    <row r="87" spans="2:8" ht="21" customHeight="1" x14ac:dyDescent="0.2">
      <c r="B87" s="76">
        <v>59</v>
      </c>
      <c r="C87" s="74" t="s">
        <v>307</v>
      </c>
      <c r="D87" s="360">
        <v>28639427.628344674</v>
      </c>
      <c r="E87" s="84" t="s">
        <v>308</v>
      </c>
      <c r="F87" s="175">
        <v>28868086.245349675</v>
      </c>
    </row>
    <row r="88" spans="2:8" ht="15" customHeight="1" x14ac:dyDescent="0.2">
      <c r="B88" s="76">
        <v>60</v>
      </c>
      <c r="C88" s="79" t="s">
        <v>309</v>
      </c>
      <c r="D88" s="175">
        <v>127690336.26074091</v>
      </c>
      <c r="E88" s="322"/>
      <c r="F88" s="334">
        <v>127890125.51828696</v>
      </c>
      <c r="H88" s="193"/>
    </row>
    <row r="89" spans="2:8" ht="20.100000000000001" customHeight="1" x14ac:dyDescent="0.2">
      <c r="B89" s="426" t="s">
        <v>310</v>
      </c>
      <c r="C89" s="427"/>
      <c r="D89" s="427"/>
      <c r="E89" s="427"/>
      <c r="F89" s="428"/>
    </row>
    <row r="90" spans="2:8" ht="15" customHeight="1" x14ac:dyDescent="0.2">
      <c r="B90" s="76">
        <v>61</v>
      </c>
      <c r="C90" s="79" t="s">
        <v>311</v>
      </c>
      <c r="D90" s="338">
        <v>0.18739688123956913</v>
      </c>
      <c r="E90" s="322" t="s">
        <v>312</v>
      </c>
      <c r="F90" s="340">
        <v>0.18889206104692929</v>
      </c>
    </row>
    <row r="91" spans="2:8" ht="15" customHeight="1" x14ac:dyDescent="0.2">
      <c r="B91" s="76">
        <v>62</v>
      </c>
      <c r="C91" s="79" t="s">
        <v>313</v>
      </c>
      <c r="D91" s="338">
        <v>0.20501763521272454</v>
      </c>
      <c r="E91" s="322" t="s">
        <v>314</v>
      </c>
      <c r="F91" s="340">
        <v>0.20648528797419721</v>
      </c>
    </row>
    <row r="92" spans="2:8" ht="15" customHeight="1" x14ac:dyDescent="0.2">
      <c r="B92" s="76">
        <v>63</v>
      </c>
      <c r="C92" s="79" t="s">
        <v>315</v>
      </c>
      <c r="D92" s="338">
        <v>0.2242884479269715</v>
      </c>
      <c r="E92" s="322" t="s">
        <v>316</v>
      </c>
      <c r="F92" s="340">
        <v>0.22572599592977821</v>
      </c>
    </row>
    <row r="93" spans="2:8" ht="33.75" x14ac:dyDescent="0.2">
      <c r="B93" s="76">
        <v>64</v>
      </c>
      <c r="C93" s="79" t="s">
        <v>317</v>
      </c>
      <c r="D93" s="339">
        <v>4.0940231377476287E-2</v>
      </c>
      <c r="E93" s="322" t="s">
        <v>318</v>
      </c>
      <c r="F93" s="339">
        <v>4.0940231377476287E-2</v>
      </c>
    </row>
    <row r="94" spans="2:8" ht="15" customHeight="1" x14ac:dyDescent="0.2">
      <c r="B94" s="76">
        <v>65</v>
      </c>
      <c r="C94" s="79" t="s">
        <v>319</v>
      </c>
      <c r="D94" s="338">
        <v>2.5000000000000001E-2</v>
      </c>
      <c r="E94" s="322"/>
      <c r="F94" s="338">
        <v>2.5000000000000001E-2</v>
      </c>
    </row>
    <row r="95" spans="2:8" ht="15" customHeight="1" x14ac:dyDescent="0.2">
      <c r="B95" s="76">
        <v>66</v>
      </c>
      <c r="C95" s="79" t="s">
        <v>320</v>
      </c>
      <c r="D95" s="338">
        <v>2.8982238868138699E-3</v>
      </c>
      <c r="E95" s="322"/>
      <c r="F95" s="338">
        <v>2.8982238868138699E-3</v>
      </c>
    </row>
    <row r="96" spans="2:8" ht="15" customHeight="1" x14ac:dyDescent="0.2">
      <c r="B96" s="76">
        <v>67</v>
      </c>
      <c r="C96" s="79" t="s">
        <v>321</v>
      </c>
      <c r="D96" s="338">
        <v>1.3042007490662415E-2</v>
      </c>
      <c r="E96" s="322"/>
      <c r="F96" s="338">
        <v>1.3042007490662415E-2</v>
      </c>
    </row>
    <row r="97" spans="2:6" ht="22.5" x14ac:dyDescent="0.2">
      <c r="B97" s="76" t="s">
        <v>322</v>
      </c>
      <c r="C97" s="79" t="s">
        <v>323</v>
      </c>
      <c r="D97" s="338">
        <v>0</v>
      </c>
      <c r="E97" s="322" t="s">
        <v>324</v>
      </c>
      <c r="F97" s="340">
        <v>0</v>
      </c>
    </row>
    <row r="98" spans="2:6" ht="17.25" customHeight="1" x14ac:dyDescent="0.2">
      <c r="B98" s="76">
        <v>68</v>
      </c>
      <c r="C98" s="79" t="s">
        <v>325</v>
      </c>
      <c r="D98" s="339">
        <v>0.18739688123956913</v>
      </c>
      <c r="E98" s="322" t="s">
        <v>326</v>
      </c>
      <c r="F98" s="340">
        <v>0.18889206104692929</v>
      </c>
    </row>
    <row r="99" spans="2:6" ht="15" customHeight="1" x14ac:dyDescent="0.2">
      <c r="B99" s="76">
        <v>69</v>
      </c>
      <c r="C99" s="79" t="s">
        <v>327</v>
      </c>
      <c r="D99" s="324"/>
      <c r="E99" s="78"/>
      <c r="F99" s="324"/>
    </row>
    <row r="100" spans="2:6" ht="15" customHeight="1" x14ac:dyDescent="0.2">
      <c r="B100" s="76">
        <v>70</v>
      </c>
      <c r="C100" s="79" t="s">
        <v>327</v>
      </c>
      <c r="D100" s="324"/>
      <c r="E100" s="78"/>
      <c r="F100" s="324"/>
    </row>
    <row r="101" spans="2:6" ht="15" customHeight="1" x14ac:dyDescent="0.2">
      <c r="B101" s="76">
        <v>71</v>
      </c>
      <c r="C101" s="79" t="s">
        <v>327</v>
      </c>
      <c r="D101" s="324"/>
      <c r="E101" s="78"/>
      <c r="F101" s="324"/>
    </row>
    <row r="102" spans="2:6" ht="20.100000000000001" customHeight="1" x14ac:dyDescent="0.2">
      <c r="B102" s="426" t="s">
        <v>328</v>
      </c>
      <c r="C102" s="427"/>
      <c r="D102" s="427"/>
      <c r="E102" s="427"/>
      <c r="F102" s="428"/>
    </row>
    <row r="103" spans="2:6" ht="22.5" x14ac:dyDescent="0.2">
      <c r="B103" s="76">
        <v>72</v>
      </c>
      <c r="C103" s="77" t="s">
        <v>329</v>
      </c>
      <c r="D103" s="323"/>
      <c r="E103" s="322" t="s">
        <v>330</v>
      </c>
      <c r="F103" s="335"/>
    </row>
    <row r="104" spans="2:6" ht="22.5" x14ac:dyDescent="0.2">
      <c r="B104" s="76">
        <v>73</v>
      </c>
      <c r="C104" s="77" t="s">
        <v>331</v>
      </c>
      <c r="D104" s="323"/>
      <c r="E104" s="322" t="s">
        <v>332</v>
      </c>
      <c r="F104" s="335"/>
    </row>
    <row r="105" spans="2:6" ht="15" customHeight="1" x14ac:dyDescent="0.2">
      <c r="B105" s="76">
        <v>74</v>
      </c>
      <c r="C105" s="72" t="s">
        <v>183</v>
      </c>
      <c r="D105" s="325"/>
      <c r="E105" s="321"/>
      <c r="F105" s="336"/>
    </row>
    <row r="106" spans="2:6" ht="22.5" x14ac:dyDescent="0.2">
      <c r="B106" s="76">
        <v>75</v>
      </c>
      <c r="C106" s="77" t="s">
        <v>333</v>
      </c>
      <c r="D106" s="323"/>
      <c r="E106" s="322" t="s">
        <v>334</v>
      </c>
      <c r="F106" s="335"/>
    </row>
    <row r="107" spans="2:6" ht="20.100000000000001" customHeight="1" x14ac:dyDescent="0.2">
      <c r="B107" s="429" t="s">
        <v>335</v>
      </c>
      <c r="C107" s="430"/>
      <c r="D107" s="430"/>
      <c r="E107" s="430"/>
      <c r="F107" s="431"/>
    </row>
    <row r="108" spans="2:6" ht="22.5" x14ac:dyDescent="0.2">
      <c r="B108" s="76">
        <v>76</v>
      </c>
      <c r="C108" s="77" t="s">
        <v>336</v>
      </c>
      <c r="D108" s="323">
        <v>0</v>
      </c>
      <c r="E108" s="322">
        <v>62</v>
      </c>
      <c r="F108" s="335"/>
    </row>
    <row r="109" spans="2:6" ht="15" customHeight="1" x14ac:dyDescent="0.2">
      <c r="B109" s="76">
        <v>77</v>
      </c>
      <c r="C109" s="77" t="s">
        <v>337</v>
      </c>
      <c r="D109" s="323"/>
      <c r="E109" s="322">
        <v>62</v>
      </c>
      <c r="F109" s="335"/>
    </row>
    <row r="110" spans="2:6" ht="15" customHeight="1" x14ac:dyDescent="0.2">
      <c r="B110" s="76">
        <v>78</v>
      </c>
      <c r="C110" s="72" t="s">
        <v>338</v>
      </c>
      <c r="D110" s="323"/>
      <c r="E110" s="322">
        <v>62</v>
      </c>
      <c r="F110" s="335"/>
    </row>
    <row r="111" spans="2:6" ht="15" customHeight="1" x14ac:dyDescent="0.2">
      <c r="B111" s="76">
        <v>79</v>
      </c>
      <c r="C111" s="77" t="s">
        <v>339</v>
      </c>
      <c r="D111" s="323"/>
      <c r="E111" s="322">
        <v>62</v>
      </c>
      <c r="F111" s="335"/>
    </row>
    <row r="112" spans="2:6" ht="20.100000000000001" customHeight="1" x14ac:dyDescent="0.2">
      <c r="B112" s="426" t="s">
        <v>340</v>
      </c>
      <c r="C112" s="427"/>
      <c r="D112" s="427"/>
      <c r="E112" s="427"/>
      <c r="F112" s="428"/>
    </row>
    <row r="113" spans="2:6" ht="15" customHeight="1" x14ac:dyDescent="0.2">
      <c r="B113" s="76">
        <v>80</v>
      </c>
      <c r="C113" s="77" t="s">
        <v>341</v>
      </c>
      <c r="D113" s="325"/>
      <c r="E113" s="337" t="s">
        <v>342</v>
      </c>
      <c r="F113" s="337"/>
    </row>
    <row r="114" spans="2:6" ht="15" customHeight="1" x14ac:dyDescent="0.2">
      <c r="B114" s="76">
        <v>81</v>
      </c>
      <c r="C114" s="77" t="s">
        <v>343</v>
      </c>
      <c r="D114" s="323">
        <v>0</v>
      </c>
      <c r="E114" s="77" t="s">
        <v>342</v>
      </c>
      <c r="F114" s="77"/>
    </row>
    <row r="115" spans="2:6" ht="15" customHeight="1" x14ac:dyDescent="0.2">
      <c r="B115" s="76">
        <v>82</v>
      </c>
      <c r="C115" s="77" t="s">
        <v>344</v>
      </c>
      <c r="D115" s="323"/>
      <c r="E115" s="77" t="s">
        <v>345</v>
      </c>
      <c r="F115" s="77"/>
    </row>
    <row r="116" spans="2:6" ht="15" customHeight="1" x14ac:dyDescent="0.2">
      <c r="B116" s="76">
        <v>83</v>
      </c>
      <c r="C116" s="77" t="s">
        <v>346</v>
      </c>
      <c r="D116" s="323"/>
      <c r="E116" s="77" t="s">
        <v>345</v>
      </c>
      <c r="F116" s="77"/>
    </row>
    <row r="117" spans="2:6" ht="15" customHeight="1" x14ac:dyDescent="0.2">
      <c r="B117" s="76">
        <v>84</v>
      </c>
      <c r="C117" s="77" t="s">
        <v>347</v>
      </c>
      <c r="D117" s="323">
        <v>0</v>
      </c>
      <c r="E117" s="77" t="s">
        <v>348</v>
      </c>
      <c r="F117" s="77"/>
    </row>
    <row r="118" spans="2:6" ht="15" customHeight="1" x14ac:dyDescent="0.2">
      <c r="B118" s="76">
        <v>85</v>
      </c>
      <c r="C118" s="77" t="s">
        <v>349</v>
      </c>
      <c r="D118" s="323">
        <v>0</v>
      </c>
      <c r="E118" s="77" t="s">
        <v>348</v>
      </c>
      <c r="F118" s="77"/>
    </row>
  </sheetData>
  <mergeCells count="11">
    <mergeCell ref="B69:F69"/>
    <mergeCell ref="B4:C6"/>
    <mergeCell ref="B7:F7"/>
    <mergeCell ref="B18:F18"/>
    <mergeCell ref="B48:F48"/>
    <mergeCell ref="B56:F56"/>
    <mergeCell ref="B76:F76"/>
    <mergeCell ref="B89:F89"/>
    <mergeCell ref="B102:F102"/>
    <mergeCell ref="B107:F107"/>
    <mergeCell ref="B112:F112"/>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0"/>
  <dimension ref="B2:I10"/>
  <sheetViews>
    <sheetView zoomScale="112" zoomScaleNormal="243" workbookViewId="0">
      <selection activeCell="B2" sqref="B2"/>
    </sheetView>
  </sheetViews>
  <sheetFormatPr defaultColWidth="9.140625" defaultRowHeight="15" customHeight="1" x14ac:dyDescent="0.25"/>
  <cols>
    <col min="1" max="1" width="3.7109375" style="57" customWidth="1"/>
    <col min="2" max="2" width="36.28515625" style="57" customWidth="1"/>
    <col min="3" max="3" width="16.85546875" style="57" bestFit="1" customWidth="1"/>
    <col min="4" max="4" width="13.28515625" style="57" bestFit="1" customWidth="1"/>
    <col min="5" max="16384" width="9.140625" style="57"/>
  </cols>
  <sheetData>
    <row r="2" spans="2:9" s="136" customFormat="1" ht="15" customHeight="1" x14ac:dyDescent="0.25">
      <c r="B2" s="50" t="s">
        <v>350</v>
      </c>
      <c r="C2" s="314"/>
    </row>
    <row r="3" spans="2:9" ht="15" customHeight="1" x14ac:dyDescent="0.25">
      <c r="B3" s="133"/>
    </row>
    <row r="4" spans="2:9" ht="15" customHeight="1" x14ac:dyDescent="0.25">
      <c r="B4" s="130" t="s">
        <v>351</v>
      </c>
      <c r="C4" s="131">
        <v>44561</v>
      </c>
      <c r="D4" s="132">
        <v>44196</v>
      </c>
    </row>
    <row r="5" spans="2:9" ht="15" customHeight="1" x14ac:dyDescent="0.25">
      <c r="B5" s="188" t="s">
        <v>352</v>
      </c>
      <c r="C5" s="126">
        <v>26069144.946493302</v>
      </c>
      <c r="D5" s="127">
        <v>34641627.212155603</v>
      </c>
      <c r="I5" s="59"/>
    </row>
    <row r="6" spans="2:9" ht="15" customHeight="1" x14ac:dyDescent="0.25">
      <c r="B6" s="188" t="s">
        <v>353</v>
      </c>
      <c r="C6" s="126">
        <v>100457.019907943</v>
      </c>
      <c r="D6" s="127">
        <v>72122.053457187605</v>
      </c>
      <c r="I6" s="59"/>
    </row>
    <row r="7" spans="2:9" ht="15" customHeight="1" x14ac:dyDescent="0.25">
      <c r="B7" s="188" t="s">
        <v>354</v>
      </c>
      <c r="C7" s="126">
        <v>37583.35557</v>
      </c>
      <c r="D7" s="127">
        <v>23235.7359526131</v>
      </c>
      <c r="I7" s="59"/>
    </row>
    <row r="8" spans="2:9" ht="15" customHeight="1" x14ac:dyDescent="0.25">
      <c r="B8" s="187" t="s">
        <v>355</v>
      </c>
      <c r="C8" s="128">
        <v>466908.33915000001</v>
      </c>
      <c r="D8" s="129">
        <v>518275.16885999998</v>
      </c>
      <c r="I8" s="59"/>
    </row>
    <row r="10" spans="2:9" ht="15" customHeight="1" x14ac:dyDescent="0.25">
      <c r="B10" s="140" t="s">
        <v>356</v>
      </c>
    </row>
  </sheetData>
  <pageMargins left="0.7" right="0.7" top="0.75" bottom="0.75" header="0.3" footer="0.3"/>
  <pageSetup paperSize="9" orientation="portrait" horizontalDpi="4294967293" verticalDpi="4294967293"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2"/>
  <dimension ref="B2:H20"/>
  <sheetViews>
    <sheetView showGridLines="0" zoomScale="96" workbookViewId="0">
      <selection activeCell="B2" sqref="B2"/>
    </sheetView>
  </sheetViews>
  <sheetFormatPr defaultColWidth="9.140625" defaultRowHeight="15" customHeight="1" x14ac:dyDescent="0.25"/>
  <cols>
    <col min="1" max="1" width="3.7109375" style="57" customWidth="1"/>
    <col min="2" max="2" width="24.85546875" style="57" customWidth="1"/>
    <col min="3" max="4" width="19.28515625" style="57" customWidth="1"/>
    <col min="5" max="5" width="9.28515625" style="57" bestFit="1" customWidth="1"/>
    <col min="6" max="6" width="9.140625" style="57"/>
    <col min="7" max="7" width="23.85546875" style="57" customWidth="1"/>
    <col min="8" max="8" width="14.140625" style="57" customWidth="1"/>
    <col min="9" max="9" width="9.140625" style="57"/>
    <col min="10" max="10" width="12" style="57" bestFit="1" customWidth="1"/>
    <col min="11" max="16384" width="9.140625" style="57"/>
  </cols>
  <sheetData>
    <row r="2" spans="2:8" s="136" customFormat="1" ht="15" customHeight="1" x14ac:dyDescent="0.25">
      <c r="B2" s="50" t="s">
        <v>357</v>
      </c>
      <c r="E2" s="314"/>
    </row>
    <row r="3" spans="2:8" ht="15" customHeight="1" x14ac:dyDescent="0.25">
      <c r="B3" s="134"/>
    </row>
    <row r="4" spans="2:8" ht="30" customHeight="1" x14ac:dyDescent="0.25">
      <c r="B4" s="88" t="s">
        <v>351</v>
      </c>
      <c r="C4" s="135" t="s">
        <v>358</v>
      </c>
      <c r="D4" s="135" t="s">
        <v>359</v>
      </c>
      <c r="E4" s="135" t="s">
        <v>360</v>
      </c>
      <c r="G4" s="88" t="s">
        <v>361</v>
      </c>
      <c r="H4" s="102"/>
    </row>
    <row r="5" spans="2:8" ht="15" customHeight="1" x14ac:dyDescent="0.25">
      <c r="B5" s="57" t="s">
        <v>362</v>
      </c>
      <c r="C5" s="342">
        <v>25428751427.720001</v>
      </c>
      <c r="D5" s="343">
        <v>0.22981272105883585</v>
      </c>
      <c r="E5" s="344">
        <v>0</v>
      </c>
      <c r="G5" s="57" t="s">
        <v>363</v>
      </c>
      <c r="H5" s="282">
        <f>127690.336260741*1000</f>
        <v>127690336.260741</v>
      </c>
    </row>
    <row r="6" spans="2:8" ht="15" customHeight="1" x14ac:dyDescent="0.25">
      <c r="B6" s="57" t="s">
        <v>364</v>
      </c>
      <c r="C6" s="345">
        <v>22397100018.450001</v>
      </c>
      <c r="D6" s="346">
        <v>0.20241412613975129</v>
      </c>
      <c r="E6" s="347">
        <v>0</v>
      </c>
      <c r="G6" s="57" t="s">
        <v>365</v>
      </c>
      <c r="H6" s="139">
        <f>+E9</f>
        <v>2.8982238868144024E-3</v>
      </c>
    </row>
    <row r="7" spans="2:8" ht="15" customHeight="1" x14ac:dyDescent="0.25">
      <c r="B7" s="57" t="s">
        <v>63</v>
      </c>
      <c r="C7" s="345">
        <v>32068814319.82</v>
      </c>
      <c r="D7" s="346">
        <v>0.28982238868144022</v>
      </c>
      <c r="E7" s="347">
        <v>0.01</v>
      </c>
      <c r="G7" s="85" t="s">
        <v>366</v>
      </c>
      <c r="H7" s="87">
        <f>H5*H6</f>
        <v>370075.18266624282</v>
      </c>
    </row>
    <row r="8" spans="2:8" ht="15" customHeight="1" x14ac:dyDescent="0.25">
      <c r="B8" s="57" t="s">
        <v>64</v>
      </c>
      <c r="C8" s="348">
        <v>30755220413.330002</v>
      </c>
      <c r="D8" s="346">
        <v>0.27795076411997272</v>
      </c>
      <c r="E8" s="349">
        <v>0</v>
      </c>
    </row>
    <row r="9" spans="2:8" ht="15" customHeight="1" x14ac:dyDescent="0.25">
      <c r="B9" s="88" t="s">
        <v>367</v>
      </c>
      <c r="C9" s="350">
        <v>110649886179.31999</v>
      </c>
      <c r="D9" s="351">
        <v>1</v>
      </c>
      <c r="E9" s="352">
        <v>2.8982238868144024E-3</v>
      </c>
    </row>
    <row r="11" spans="2:8" ht="15" customHeight="1" x14ac:dyDescent="0.25">
      <c r="B11" s="140" t="s">
        <v>368</v>
      </c>
    </row>
    <row r="12" spans="2:8" ht="15" customHeight="1" x14ac:dyDescent="0.25">
      <c r="B12" s="59"/>
      <c r="C12" s="89"/>
      <c r="E12" s="90"/>
    </row>
    <row r="13" spans="2:8" ht="15" customHeight="1" x14ac:dyDescent="0.25">
      <c r="B13" s="59"/>
      <c r="C13" s="89"/>
      <c r="E13" s="90"/>
    </row>
    <row r="14" spans="2:8" ht="15" customHeight="1" x14ac:dyDescent="0.25">
      <c r="B14" s="59"/>
      <c r="C14" s="89"/>
      <c r="E14" s="90"/>
    </row>
    <row r="15" spans="2:8" ht="15" customHeight="1" x14ac:dyDescent="0.25">
      <c r="B15" s="59"/>
      <c r="C15" s="89"/>
      <c r="E15" s="90"/>
    </row>
    <row r="16" spans="2:8" ht="15" customHeight="1" x14ac:dyDescent="0.25">
      <c r="C16" s="89"/>
      <c r="E16" s="90"/>
      <c r="G16" s="253">
        <v>1000</v>
      </c>
    </row>
    <row r="17" spans="3:4" ht="15" customHeight="1" x14ac:dyDescent="0.25">
      <c r="C17" s="91"/>
      <c r="D17" s="92"/>
    </row>
    <row r="18" spans="3:4" ht="15" customHeight="1" x14ac:dyDescent="0.25">
      <c r="C18" s="91"/>
      <c r="D18" s="92"/>
    </row>
    <row r="19" spans="3:4" ht="15" customHeight="1" x14ac:dyDescent="0.25">
      <c r="C19" s="91"/>
      <c r="D19" s="92"/>
    </row>
    <row r="20" spans="3:4" ht="15" customHeight="1" x14ac:dyDescent="0.25">
      <c r="C20" s="91"/>
      <c r="D20" s="92"/>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23"/>
  <dimension ref="B2:M12"/>
  <sheetViews>
    <sheetView showGridLines="0" zoomScale="84" zoomScaleNormal="115" workbookViewId="0">
      <selection activeCell="B2" sqref="B2"/>
    </sheetView>
  </sheetViews>
  <sheetFormatPr defaultColWidth="9.140625" defaultRowHeight="15" customHeight="1" x14ac:dyDescent="0.25"/>
  <cols>
    <col min="1" max="1" width="3.7109375" style="57" customWidth="1"/>
    <col min="2" max="2" width="23.85546875" style="57" customWidth="1"/>
    <col min="3" max="3" width="16.28515625" style="58" customWidth="1"/>
    <col min="4" max="11" width="15.140625" style="58" customWidth="1"/>
    <col min="12" max="16384" width="9.140625" style="57"/>
  </cols>
  <sheetData>
    <row r="2" spans="2:13" s="136" customFormat="1" ht="15" customHeight="1" x14ac:dyDescent="0.25">
      <c r="B2" s="50" t="s">
        <v>369</v>
      </c>
    </row>
    <row r="3" spans="2:13" s="136" customFormat="1" ht="15" customHeight="1" x14ac:dyDescent="0.25">
      <c r="B3" s="137"/>
    </row>
    <row r="4" spans="2:13" ht="30" customHeight="1" x14ac:dyDescent="0.25">
      <c r="B4" s="88" t="s">
        <v>370</v>
      </c>
      <c r="C4" s="171" t="s">
        <v>371</v>
      </c>
      <c r="D4" s="135" t="s">
        <v>372</v>
      </c>
      <c r="E4" s="138" t="s">
        <v>373</v>
      </c>
      <c r="F4" s="138" t="s">
        <v>374</v>
      </c>
      <c r="G4" s="138" t="s">
        <v>375</v>
      </c>
      <c r="H4" s="171" t="s">
        <v>376</v>
      </c>
      <c r="I4" s="185" t="s">
        <v>377</v>
      </c>
      <c r="J4" s="186" t="s">
        <v>378</v>
      </c>
      <c r="K4" s="135" t="s">
        <v>379</v>
      </c>
    </row>
    <row r="5" spans="2:13" ht="15" customHeight="1" x14ac:dyDescent="0.25">
      <c r="B5" s="57" t="s">
        <v>380</v>
      </c>
      <c r="C5" s="270">
        <v>4.4999999999999998E-2</v>
      </c>
      <c r="D5" s="267">
        <v>2.5000000000000001E-2</v>
      </c>
      <c r="E5" s="267">
        <v>2.8999999999999998E-3</v>
      </c>
      <c r="F5" s="267">
        <v>0</v>
      </c>
      <c r="G5" s="267">
        <v>1.2999999999999999E-2</v>
      </c>
      <c r="H5" s="270">
        <v>4.0899999999999999E-2</v>
      </c>
      <c r="I5" s="271">
        <v>3.3000000000000002E-2</v>
      </c>
      <c r="J5" s="272">
        <v>0.01</v>
      </c>
      <c r="K5" s="273">
        <v>0.12890000000000001</v>
      </c>
      <c r="L5" s="86"/>
      <c r="M5" s="86"/>
    </row>
    <row r="6" spans="2:13" ht="15" customHeight="1" x14ac:dyDescent="0.25">
      <c r="B6" s="57" t="s">
        <v>381</v>
      </c>
      <c r="C6" s="274">
        <v>0.06</v>
      </c>
      <c r="D6" s="268">
        <v>2.5000000000000001E-2</v>
      </c>
      <c r="E6" s="267">
        <v>2.8999999999999998E-3</v>
      </c>
      <c r="F6" s="268">
        <v>0</v>
      </c>
      <c r="G6" s="268">
        <v>1.2999999999999999E-2</v>
      </c>
      <c r="H6" s="270">
        <v>4.0899999999999999E-2</v>
      </c>
      <c r="I6" s="275">
        <v>3.3000000000000002E-2</v>
      </c>
      <c r="J6" s="276">
        <v>0.01</v>
      </c>
      <c r="K6" s="273">
        <v>0.1439</v>
      </c>
      <c r="L6" s="86"/>
      <c r="M6" s="86"/>
    </row>
    <row r="7" spans="2:13" ht="15" customHeight="1" x14ac:dyDescent="0.25">
      <c r="B7" s="85" t="s">
        <v>382</v>
      </c>
      <c r="C7" s="277">
        <v>0.08</v>
      </c>
      <c r="D7" s="269">
        <v>2.5000000000000001E-2</v>
      </c>
      <c r="E7" s="269">
        <v>2.8999999999999998E-3</v>
      </c>
      <c r="F7" s="269">
        <v>0</v>
      </c>
      <c r="G7" s="269">
        <v>1.2999999999999999E-2</v>
      </c>
      <c r="H7" s="278">
        <v>4.0899999999999999E-2</v>
      </c>
      <c r="I7" s="279">
        <v>3.3000000000000002E-2</v>
      </c>
      <c r="J7" s="280">
        <v>0.01</v>
      </c>
      <c r="K7" s="281">
        <v>0.16390000000000002</v>
      </c>
      <c r="L7" s="86"/>
      <c r="M7" s="86"/>
    </row>
    <row r="9" spans="2:13" ht="15" customHeight="1" x14ac:dyDescent="0.25">
      <c r="B9" s="140" t="s">
        <v>383</v>
      </c>
    </row>
    <row r="10" spans="2:13" ht="15" customHeight="1" x14ac:dyDescent="0.25">
      <c r="B10" s="140" t="s">
        <v>368</v>
      </c>
    </row>
    <row r="11" spans="2:13" ht="15" customHeight="1" x14ac:dyDescent="0.25">
      <c r="B11" s="140" t="s">
        <v>384</v>
      </c>
    </row>
    <row r="12" spans="2:13" ht="15" customHeight="1" x14ac:dyDescent="0.25">
      <c r="B12" s="140" t="s">
        <v>385</v>
      </c>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4"/>
  <dimension ref="A2:G18"/>
  <sheetViews>
    <sheetView showGridLines="0" topLeftCell="A4" zoomScale="140" zoomScaleNormal="140" workbookViewId="0">
      <selection activeCell="D10" sqref="D10"/>
    </sheetView>
  </sheetViews>
  <sheetFormatPr defaultColWidth="9.140625" defaultRowHeight="15" customHeight="1" x14ac:dyDescent="0.25"/>
  <cols>
    <col min="1" max="1" width="3.7109375" style="57" customWidth="1"/>
    <col min="2" max="2" width="53.140625" style="57" customWidth="1"/>
    <col min="3" max="3" width="11.28515625" style="57" bestFit="1" customWidth="1"/>
    <col min="4" max="4" width="10.140625" style="89" bestFit="1" customWidth="1"/>
    <col min="5" max="5" width="9.5703125" style="57" bestFit="1" customWidth="1"/>
    <col min="6" max="16384" width="9.140625" style="57"/>
  </cols>
  <sheetData>
    <row r="2" spans="1:7" s="136" customFormat="1" ht="15" customHeight="1" x14ac:dyDescent="0.25">
      <c r="B2" s="50" t="s">
        <v>386</v>
      </c>
      <c r="C2" s="314"/>
    </row>
    <row r="3" spans="1:7" s="89" customFormat="1" ht="15" customHeight="1" x14ac:dyDescent="0.25">
      <c r="A3" s="57"/>
      <c r="E3" s="57"/>
      <c r="F3" s="57"/>
      <c r="G3" s="57"/>
    </row>
    <row r="4" spans="1:7" s="89" customFormat="1" ht="15" customHeight="1" x14ac:dyDescent="0.25">
      <c r="A4" s="57"/>
      <c r="B4" s="93" t="s">
        <v>387</v>
      </c>
      <c r="C4" s="57"/>
      <c r="E4" s="57"/>
      <c r="F4" s="57"/>
      <c r="G4" s="57"/>
    </row>
    <row r="5" spans="1:7" s="89" customFormat="1" ht="15" customHeight="1" thickBot="1" x14ac:dyDescent="0.3">
      <c r="A5" s="57"/>
      <c r="B5" s="94" t="s">
        <v>388</v>
      </c>
      <c r="C5" s="262">
        <v>44561</v>
      </c>
      <c r="E5" s="57"/>
      <c r="F5" s="57"/>
      <c r="G5" s="57"/>
    </row>
    <row r="6" spans="1:7" s="89" customFormat="1" ht="15" customHeight="1" x14ac:dyDescent="0.25">
      <c r="A6" s="57"/>
      <c r="B6" s="95" t="s">
        <v>389</v>
      </c>
      <c r="C6" s="259">
        <v>26407429.396699999</v>
      </c>
      <c r="E6" s="57"/>
      <c r="F6" s="57"/>
      <c r="G6" s="57"/>
    </row>
    <row r="7" spans="1:7" s="89" customFormat="1" ht="15" customHeight="1" x14ac:dyDescent="0.25">
      <c r="A7" s="57"/>
      <c r="B7" s="140" t="s">
        <v>390</v>
      </c>
      <c r="C7" s="104"/>
      <c r="E7" s="57"/>
      <c r="F7" s="57"/>
      <c r="G7" s="57"/>
    </row>
    <row r="8" spans="1:7" s="89" customFormat="1" ht="15" customHeight="1" x14ac:dyDescent="0.25">
      <c r="A8" s="57"/>
      <c r="B8" s="141" t="s">
        <v>391</v>
      </c>
      <c r="C8" s="257">
        <v>190681233.84629473</v>
      </c>
      <c r="E8" s="57"/>
      <c r="F8" s="57"/>
      <c r="G8" s="57"/>
    </row>
    <row r="9" spans="1:7" s="89" customFormat="1" ht="15" customHeight="1" x14ac:dyDescent="0.25">
      <c r="A9" s="57"/>
      <c r="B9" s="141" t="s">
        <v>392</v>
      </c>
      <c r="C9" s="257">
        <v>466908.33914816176</v>
      </c>
      <c r="E9" s="57"/>
      <c r="F9" s="57"/>
      <c r="G9" s="57"/>
    </row>
    <row r="10" spans="1:7" s="89" customFormat="1" ht="15" customHeight="1" x14ac:dyDescent="0.25">
      <c r="A10" s="57"/>
      <c r="B10" s="141" t="s">
        <v>393</v>
      </c>
      <c r="C10" s="257">
        <v>0</v>
      </c>
      <c r="E10" s="57"/>
      <c r="F10" s="57"/>
      <c r="G10" s="57"/>
    </row>
    <row r="11" spans="1:7" s="89" customFormat="1" ht="15" customHeight="1" x14ac:dyDescent="0.25">
      <c r="A11" s="57"/>
      <c r="B11" s="141" t="s">
        <v>394</v>
      </c>
      <c r="C11" s="257">
        <v>3811292.8230693759</v>
      </c>
      <c r="E11" s="57"/>
      <c r="F11" s="57"/>
      <c r="G11" s="57"/>
    </row>
    <row r="12" spans="1:7" ht="15" customHeight="1" x14ac:dyDescent="0.25">
      <c r="B12" s="141" t="s">
        <v>395</v>
      </c>
      <c r="C12" s="257">
        <v>300647.30676000001</v>
      </c>
    </row>
    <row r="13" spans="1:7" ht="15" customHeight="1" thickBot="1" x14ac:dyDescent="0.3">
      <c r="B13" s="96" t="s">
        <v>396</v>
      </c>
      <c r="C13" s="260">
        <v>195260082.31527227</v>
      </c>
      <c r="D13" s="354"/>
    </row>
    <row r="14" spans="1:7" ht="15" customHeight="1" x14ac:dyDescent="0.25">
      <c r="B14" s="93" t="s">
        <v>397</v>
      </c>
      <c r="C14" s="261">
        <v>0.13524233465220789</v>
      </c>
    </row>
    <row r="18" spans="3:3" ht="15" customHeight="1" x14ac:dyDescent="0.25">
      <c r="C18" s="353"/>
    </row>
  </sheetData>
  <phoneticPr fontId="43" type="noConversion"/>
  <pageMargins left="0.7" right="0.7" top="0.75" bottom="0.75" header="0.3" footer="0.3"/>
  <pageSetup paperSize="9" orientation="portrait" horizontalDpi="4294967293" verticalDpi="4294967293"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2">
    <pageSetUpPr fitToPage="1"/>
  </sheetPr>
  <dimension ref="A1:DA84"/>
  <sheetViews>
    <sheetView topLeftCell="A3" zoomScale="67" zoomScaleNormal="100" workbookViewId="0">
      <selection activeCell="F22" sqref="F22"/>
    </sheetView>
  </sheetViews>
  <sheetFormatPr defaultColWidth="11.42578125" defaultRowHeight="15" customHeight="1" x14ac:dyDescent="0.2"/>
  <cols>
    <col min="1" max="1" width="3.5703125" style="18" customWidth="1"/>
    <col min="2" max="2" width="4.140625" style="10" customWidth="1"/>
    <col min="3" max="3" width="35.7109375" style="10" customWidth="1"/>
    <col min="4" max="5" width="19" style="10" customWidth="1"/>
    <col min="6" max="6" width="14.5703125" style="10" bestFit="1" customWidth="1"/>
    <col min="7" max="7" width="11.5703125" style="10" bestFit="1" customWidth="1"/>
    <col min="8" max="16384" width="11.42578125" style="10"/>
  </cols>
  <sheetData>
    <row r="1" spans="1:105" s="4" customFormat="1" ht="15" customHeight="1" x14ac:dyDescent="0.2">
      <c r="A1" s="1"/>
      <c r="B1" s="1"/>
      <c r="C1" s="1"/>
      <c r="D1" s="2"/>
      <c r="E1" s="2"/>
      <c r="F1" s="3"/>
      <c r="G1" s="3"/>
      <c r="H1" s="3"/>
      <c r="J1" s="1"/>
      <c r="K1" s="1"/>
    </row>
    <row r="2" spans="1:105" s="8" customFormat="1" ht="15" customHeight="1" x14ac:dyDescent="0.25">
      <c r="A2" s="7"/>
      <c r="B2" s="50" t="s">
        <v>398</v>
      </c>
      <c r="F2" s="314"/>
    </row>
    <row r="4" spans="1:105" ht="15" customHeight="1" x14ac:dyDescent="0.2">
      <c r="A4" s="9"/>
      <c r="B4" s="444" t="s">
        <v>399</v>
      </c>
      <c r="C4" s="445"/>
      <c r="D4" s="145" t="s">
        <v>400</v>
      </c>
      <c r="E4" s="146">
        <v>2021</v>
      </c>
      <c r="J4" s="11"/>
      <c r="K4" s="11"/>
      <c r="L4" s="11"/>
      <c r="M4" s="11"/>
      <c r="N4" s="11"/>
      <c r="O4" s="11"/>
      <c r="P4" s="11"/>
      <c r="Q4" s="11"/>
      <c r="R4" s="11"/>
      <c r="S4" s="11"/>
      <c r="T4" s="11"/>
      <c r="U4" s="11"/>
      <c r="V4" s="11"/>
      <c r="W4" s="11"/>
      <c r="X4" s="11"/>
      <c r="Y4" s="11"/>
      <c r="Z4" s="11"/>
      <c r="AA4" s="11"/>
      <c r="AB4" s="11"/>
      <c r="AC4" s="11"/>
      <c r="AD4" s="11"/>
      <c r="AE4" s="11"/>
      <c r="AF4" s="11"/>
      <c r="AG4" s="11"/>
      <c r="AH4" s="11"/>
      <c r="AI4" s="11"/>
      <c r="AJ4" s="11"/>
      <c r="AK4" s="11"/>
      <c r="AL4" s="11"/>
      <c r="AM4" s="11"/>
      <c r="AN4" s="11"/>
      <c r="AO4" s="11"/>
      <c r="AP4" s="11"/>
      <c r="AQ4" s="11"/>
      <c r="AR4" s="11"/>
      <c r="AS4" s="11"/>
      <c r="AT4" s="11"/>
      <c r="AU4" s="11"/>
      <c r="AV4" s="11"/>
      <c r="AW4" s="11"/>
      <c r="AX4" s="11"/>
      <c r="AY4" s="11"/>
      <c r="AZ4" s="11"/>
      <c r="BA4" s="11"/>
      <c r="BB4" s="11"/>
      <c r="BC4" s="11"/>
      <c r="BD4" s="11"/>
      <c r="BE4" s="11"/>
      <c r="BF4" s="11"/>
      <c r="BG4" s="11"/>
      <c r="BH4" s="11"/>
      <c r="BI4" s="11"/>
      <c r="BJ4" s="11"/>
      <c r="BK4" s="11"/>
      <c r="BL4" s="11"/>
      <c r="BM4" s="11"/>
      <c r="BN4" s="11"/>
      <c r="BO4" s="11"/>
      <c r="BP4" s="11"/>
      <c r="BQ4" s="11"/>
      <c r="BR4" s="11"/>
      <c r="BS4" s="11"/>
      <c r="BT4" s="11"/>
      <c r="BU4" s="11"/>
      <c r="BV4" s="11"/>
      <c r="BW4" s="11"/>
      <c r="BX4" s="11"/>
      <c r="BY4" s="11"/>
      <c r="BZ4" s="11"/>
      <c r="CA4" s="11"/>
      <c r="CB4" s="11"/>
      <c r="CC4" s="11"/>
      <c r="CD4" s="11"/>
      <c r="CE4" s="11"/>
      <c r="CF4" s="11"/>
      <c r="CG4" s="11"/>
      <c r="CH4" s="11"/>
      <c r="CI4" s="11"/>
      <c r="CJ4" s="11"/>
      <c r="CK4" s="11"/>
      <c r="CL4" s="11"/>
      <c r="CM4" s="11"/>
      <c r="CN4" s="11"/>
      <c r="CO4" s="11"/>
      <c r="CP4" s="11"/>
      <c r="CQ4" s="11"/>
      <c r="CR4" s="11"/>
      <c r="CS4" s="11"/>
      <c r="CT4" s="11"/>
      <c r="CU4" s="11"/>
      <c r="CV4" s="11"/>
      <c r="CW4" s="11"/>
      <c r="CX4" s="11"/>
      <c r="CY4" s="11"/>
      <c r="CZ4" s="11"/>
      <c r="DA4" s="11"/>
    </row>
    <row r="5" spans="1:105" ht="30" customHeight="1" x14ac:dyDescent="0.25">
      <c r="A5" s="6"/>
      <c r="B5" s="446"/>
      <c r="C5" s="447"/>
      <c r="D5" s="147" t="s">
        <v>401</v>
      </c>
      <c r="E5" s="148" t="s">
        <v>402</v>
      </c>
      <c r="I5" s="8"/>
      <c r="J5" s="11"/>
      <c r="K5" s="11"/>
      <c r="L5" s="11"/>
      <c r="M5" s="11"/>
      <c r="N5" s="11"/>
      <c r="O5" s="11"/>
      <c r="P5" s="11"/>
      <c r="Q5" s="11"/>
      <c r="R5" s="11"/>
      <c r="S5" s="11"/>
      <c r="T5" s="11"/>
      <c r="U5" s="11"/>
      <c r="V5" s="11"/>
      <c r="W5" s="11"/>
      <c r="X5" s="11"/>
      <c r="Y5" s="11"/>
      <c r="Z5" s="11"/>
      <c r="AA5" s="11"/>
      <c r="AB5" s="11"/>
      <c r="AC5" s="11"/>
      <c r="AD5" s="11"/>
      <c r="AE5" s="11"/>
      <c r="AF5" s="11"/>
      <c r="AG5" s="11"/>
      <c r="AH5" s="11"/>
      <c r="AI5" s="11"/>
      <c r="AJ5" s="11"/>
      <c r="AK5" s="11"/>
      <c r="AL5" s="11"/>
      <c r="AM5" s="11"/>
      <c r="AN5" s="11"/>
      <c r="AO5" s="11"/>
      <c r="AP5" s="11"/>
      <c r="AQ5" s="11"/>
      <c r="AR5" s="11"/>
      <c r="AS5" s="11"/>
      <c r="AT5" s="11"/>
      <c r="AU5" s="11"/>
      <c r="AV5" s="11"/>
      <c r="AW5" s="11"/>
      <c r="AX5" s="11"/>
      <c r="AY5" s="11"/>
      <c r="AZ5" s="11"/>
      <c r="BA5" s="11"/>
      <c r="BB5" s="11"/>
      <c r="BC5" s="11"/>
      <c r="BD5" s="11"/>
      <c r="BE5" s="11"/>
      <c r="BF5" s="11"/>
      <c r="BG5" s="11"/>
      <c r="BH5" s="11"/>
      <c r="BI5" s="11"/>
      <c r="BJ5" s="11"/>
      <c r="BK5" s="11"/>
      <c r="BL5" s="11"/>
      <c r="BM5" s="11"/>
      <c r="BN5" s="11"/>
      <c r="BO5" s="11"/>
      <c r="BP5" s="11"/>
      <c r="BQ5" s="11"/>
      <c r="BR5" s="11"/>
      <c r="BS5" s="11"/>
      <c r="BT5" s="11"/>
      <c r="BU5" s="11"/>
      <c r="BV5" s="11"/>
      <c r="BW5" s="11"/>
      <c r="BX5" s="11"/>
      <c r="BY5" s="11"/>
      <c r="BZ5" s="11"/>
      <c r="CA5" s="11"/>
      <c r="CB5" s="11"/>
      <c r="CC5" s="11"/>
      <c r="CD5" s="11"/>
      <c r="CE5" s="11"/>
      <c r="CF5" s="11"/>
      <c r="CG5" s="11"/>
      <c r="CH5" s="11"/>
      <c r="CI5" s="11"/>
      <c r="CJ5" s="11"/>
      <c r="CK5" s="11"/>
      <c r="CL5" s="11"/>
      <c r="CM5" s="11"/>
      <c r="CN5" s="11"/>
      <c r="CO5" s="11"/>
      <c r="CP5" s="11"/>
      <c r="CQ5" s="11"/>
      <c r="CR5" s="11"/>
      <c r="CS5" s="11"/>
      <c r="CT5" s="11"/>
      <c r="CU5" s="11"/>
      <c r="CV5" s="11"/>
      <c r="CW5" s="11"/>
      <c r="CX5" s="11"/>
      <c r="CY5" s="11"/>
      <c r="CZ5" s="11"/>
      <c r="DA5" s="11"/>
    </row>
    <row r="6" spans="1:105" ht="15" customHeight="1" x14ac:dyDescent="0.2">
      <c r="A6" s="6"/>
      <c r="B6" s="151">
        <v>1</v>
      </c>
      <c r="C6" s="143" t="s">
        <v>151</v>
      </c>
      <c r="D6" s="149"/>
      <c r="E6" s="149"/>
      <c r="F6" s="12"/>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1"/>
      <c r="AR6" s="11"/>
      <c r="AS6" s="11"/>
      <c r="AT6" s="11"/>
      <c r="AU6" s="11"/>
      <c r="AV6" s="11"/>
      <c r="AW6" s="11"/>
      <c r="AX6" s="11"/>
      <c r="AY6" s="11"/>
      <c r="AZ6" s="11"/>
      <c r="BA6" s="11"/>
      <c r="BB6" s="11"/>
      <c r="BC6" s="11"/>
      <c r="BD6" s="11"/>
      <c r="BE6" s="11"/>
      <c r="BF6" s="11"/>
      <c r="BG6" s="11"/>
      <c r="BH6" s="11"/>
      <c r="BI6" s="11"/>
      <c r="BJ6" s="11"/>
      <c r="BK6" s="11"/>
      <c r="BL6" s="11"/>
      <c r="BM6" s="11"/>
      <c r="BN6" s="11"/>
      <c r="BO6" s="11"/>
      <c r="BP6" s="11"/>
      <c r="BQ6" s="11"/>
      <c r="BR6" s="11"/>
      <c r="BS6" s="11"/>
      <c r="BT6" s="11"/>
      <c r="BU6" s="11"/>
      <c r="BV6" s="11"/>
      <c r="BW6" s="11"/>
      <c r="BX6" s="11"/>
      <c r="BY6" s="11"/>
      <c r="BZ6" s="11"/>
      <c r="CA6" s="11"/>
      <c r="CB6" s="11"/>
      <c r="CC6" s="11"/>
      <c r="CD6" s="11"/>
      <c r="CE6" s="11"/>
      <c r="CF6" s="11"/>
      <c r="CG6" s="11"/>
      <c r="CH6" s="11"/>
      <c r="CI6" s="11"/>
      <c r="CJ6" s="11"/>
      <c r="CK6" s="11"/>
      <c r="CL6" s="11"/>
      <c r="CM6" s="11"/>
      <c r="CN6" s="11"/>
      <c r="CO6" s="11"/>
      <c r="CP6" s="11"/>
      <c r="CQ6" s="11"/>
      <c r="CR6" s="11"/>
      <c r="CS6" s="11"/>
      <c r="CT6" s="11"/>
      <c r="CU6" s="11"/>
      <c r="CV6" s="11"/>
      <c r="CW6" s="11"/>
      <c r="CX6" s="11"/>
      <c r="CY6" s="11"/>
      <c r="CZ6" s="11"/>
      <c r="DA6" s="11"/>
    </row>
    <row r="7" spans="1:105" ht="15" customHeight="1" x14ac:dyDescent="0.2">
      <c r="A7" s="6"/>
      <c r="B7" s="151">
        <v>2</v>
      </c>
      <c r="C7" s="142" t="s">
        <v>403</v>
      </c>
      <c r="D7" s="149"/>
      <c r="E7" s="149"/>
      <c r="F7" s="12"/>
      <c r="J7" s="11"/>
      <c r="K7" s="11"/>
      <c r="L7" s="11"/>
      <c r="M7" s="11"/>
      <c r="N7" s="11"/>
      <c r="O7" s="11"/>
      <c r="P7" s="11"/>
      <c r="Q7" s="11"/>
      <c r="R7" s="11"/>
      <c r="S7" s="11"/>
      <c r="T7" s="11"/>
      <c r="U7" s="11"/>
      <c r="V7" s="11"/>
      <c r="W7" s="11"/>
      <c r="X7" s="11"/>
      <c r="Y7" s="11"/>
      <c r="Z7" s="11"/>
      <c r="AA7" s="11"/>
      <c r="AB7" s="11"/>
      <c r="AC7" s="11"/>
      <c r="AD7" s="11"/>
      <c r="AE7" s="11"/>
      <c r="AF7" s="11"/>
      <c r="AG7" s="11"/>
      <c r="AH7" s="11"/>
      <c r="AI7" s="11"/>
      <c r="AJ7" s="11"/>
      <c r="AK7" s="11"/>
      <c r="AL7" s="11"/>
      <c r="AM7" s="11"/>
      <c r="AN7" s="11"/>
      <c r="AO7" s="11"/>
      <c r="AP7" s="11"/>
      <c r="AQ7" s="11"/>
      <c r="AR7" s="11"/>
      <c r="AS7" s="11"/>
      <c r="AT7" s="11"/>
      <c r="AU7" s="11"/>
      <c r="AV7" s="11"/>
      <c r="AW7" s="11"/>
      <c r="AX7" s="11"/>
      <c r="AY7" s="11"/>
      <c r="AZ7" s="11"/>
      <c r="BA7" s="11"/>
      <c r="BB7" s="11"/>
      <c r="BC7" s="11"/>
      <c r="BD7" s="11"/>
      <c r="BE7" s="11"/>
      <c r="BF7" s="11"/>
      <c r="BG7" s="11"/>
      <c r="BH7" s="11"/>
      <c r="BI7" s="11"/>
      <c r="BJ7" s="11"/>
      <c r="BK7" s="11"/>
      <c r="BL7" s="11"/>
      <c r="BM7" s="11"/>
      <c r="BN7" s="11"/>
      <c r="BO7" s="11"/>
      <c r="BP7" s="11"/>
      <c r="BQ7" s="11"/>
      <c r="BR7" s="11"/>
      <c r="BS7" s="11"/>
      <c r="BT7" s="11"/>
      <c r="BU7" s="11"/>
      <c r="BV7" s="11"/>
      <c r="BW7" s="11"/>
      <c r="BX7" s="11"/>
      <c r="BY7" s="11"/>
      <c r="BZ7" s="11"/>
      <c r="CA7" s="11"/>
      <c r="CB7" s="11"/>
      <c r="CC7" s="11"/>
      <c r="CD7" s="11"/>
      <c r="CE7" s="11"/>
      <c r="CF7" s="11"/>
      <c r="CG7" s="11"/>
      <c r="CH7" s="11"/>
      <c r="CI7" s="11"/>
      <c r="CJ7" s="11"/>
      <c r="CK7" s="11"/>
      <c r="CL7" s="11"/>
      <c r="CM7" s="11"/>
      <c r="CN7" s="11"/>
      <c r="CO7" s="11"/>
      <c r="CP7" s="11"/>
      <c r="CQ7" s="11"/>
      <c r="CR7" s="11"/>
      <c r="CS7" s="11"/>
      <c r="CT7" s="11"/>
      <c r="CU7" s="11"/>
      <c r="CV7" s="11"/>
      <c r="CW7" s="11"/>
      <c r="CX7" s="11"/>
      <c r="CY7" s="11"/>
      <c r="CZ7" s="11"/>
      <c r="DA7" s="11"/>
    </row>
    <row r="8" spans="1:105" ht="15" customHeight="1" x14ac:dyDescent="0.2">
      <c r="A8" s="6"/>
      <c r="B8" s="151">
        <v>3</v>
      </c>
      <c r="C8" s="142" t="s">
        <v>404</v>
      </c>
      <c r="D8" s="149"/>
      <c r="E8" s="149"/>
      <c r="F8" s="12"/>
      <c r="J8" s="11"/>
      <c r="K8" s="11"/>
      <c r="L8" s="11"/>
      <c r="M8" s="11"/>
      <c r="N8" s="11"/>
      <c r="O8" s="11"/>
      <c r="P8" s="11"/>
      <c r="Q8" s="11"/>
      <c r="R8" s="11"/>
      <c r="S8" s="11"/>
      <c r="T8" s="11"/>
      <c r="U8" s="11"/>
      <c r="V8" s="11"/>
      <c r="W8" s="11"/>
      <c r="X8" s="11"/>
      <c r="Y8" s="11"/>
      <c r="Z8" s="11"/>
      <c r="AA8" s="11"/>
      <c r="AB8" s="11"/>
      <c r="AC8" s="11"/>
      <c r="AD8" s="11"/>
      <c r="AE8" s="11"/>
      <c r="AF8" s="11"/>
      <c r="AG8" s="11"/>
      <c r="AH8" s="11"/>
      <c r="AI8" s="11"/>
      <c r="AJ8" s="11"/>
      <c r="AK8" s="11"/>
      <c r="AL8" s="11"/>
      <c r="AM8" s="11"/>
      <c r="AN8" s="11"/>
      <c r="AO8" s="11"/>
      <c r="AP8" s="11"/>
      <c r="AQ8" s="11"/>
      <c r="AR8" s="11"/>
      <c r="AS8" s="11"/>
      <c r="AT8" s="11"/>
      <c r="AU8" s="11"/>
      <c r="AV8" s="11"/>
      <c r="AW8" s="11"/>
      <c r="AX8" s="11"/>
      <c r="AY8" s="11"/>
      <c r="AZ8" s="11"/>
      <c r="BA8" s="11"/>
      <c r="BB8" s="11"/>
      <c r="BC8" s="11"/>
      <c r="BD8" s="11"/>
      <c r="BE8" s="11"/>
      <c r="BF8" s="11"/>
      <c r="BG8" s="11"/>
      <c r="BH8" s="11"/>
      <c r="BI8" s="11"/>
      <c r="BJ8" s="11"/>
      <c r="BK8" s="11"/>
      <c r="BL8" s="11"/>
      <c r="BM8" s="11"/>
      <c r="BN8" s="11"/>
      <c r="BO8" s="11"/>
      <c r="BP8" s="11"/>
      <c r="BQ8" s="11"/>
      <c r="BR8" s="11"/>
      <c r="BS8" s="11"/>
      <c r="BT8" s="11"/>
      <c r="BU8" s="11"/>
      <c r="BV8" s="11"/>
      <c r="BW8" s="11"/>
      <c r="BX8" s="11"/>
      <c r="BY8" s="11"/>
      <c r="BZ8" s="11"/>
      <c r="CA8" s="11"/>
      <c r="CB8" s="11"/>
      <c r="CC8" s="11"/>
      <c r="CD8" s="11"/>
      <c r="CE8" s="11"/>
      <c r="CF8" s="11"/>
      <c r="CG8" s="11"/>
      <c r="CH8" s="11"/>
      <c r="CI8" s="11"/>
      <c r="CJ8" s="11"/>
      <c r="CK8" s="11"/>
      <c r="CL8" s="11"/>
      <c r="CM8" s="11"/>
      <c r="CN8" s="11"/>
      <c r="CO8" s="11"/>
      <c r="CP8" s="11"/>
      <c r="CQ8" s="11"/>
      <c r="CR8" s="11"/>
      <c r="CS8" s="11"/>
      <c r="CT8" s="11"/>
      <c r="CU8" s="11"/>
      <c r="CV8" s="11"/>
      <c r="CW8" s="11"/>
      <c r="CX8" s="11"/>
      <c r="CY8" s="11"/>
      <c r="CZ8" s="11"/>
      <c r="DA8" s="11"/>
    </row>
    <row r="9" spans="1:105" ht="15" customHeight="1" x14ac:dyDescent="0.2">
      <c r="A9" s="6"/>
      <c r="B9" s="151">
        <v>4</v>
      </c>
      <c r="C9" s="142" t="s">
        <v>405</v>
      </c>
      <c r="D9" s="150"/>
      <c r="E9" s="149"/>
      <c r="F9" s="12"/>
      <c r="J9" s="11"/>
      <c r="K9" s="11"/>
      <c r="L9" s="11"/>
      <c r="M9" s="11"/>
      <c r="N9" s="11"/>
      <c r="O9" s="11"/>
      <c r="P9" s="11"/>
      <c r="Q9" s="11"/>
      <c r="R9" s="11"/>
      <c r="S9" s="11"/>
      <c r="T9" s="11"/>
      <c r="U9" s="11"/>
      <c r="V9" s="11"/>
      <c r="W9" s="11"/>
      <c r="X9" s="11"/>
      <c r="Y9" s="11"/>
      <c r="Z9" s="11"/>
      <c r="AA9" s="11"/>
      <c r="AB9" s="11"/>
      <c r="AC9" s="11"/>
      <c r="AD9" s="11"/>
      <c r="AE9" s="11"/>
      <c r="AF9" s="11"/>
      <c r="AG9" s="11"/>
      <c r="AH9" s="11"/>
      <c r="AI9" s="11"/>
      <c r="AJ9" s="11"/>
      <c r="AK9" s="11"/>
      <c r="AL9" s="11"/>
      <c r="AM9" s="11"/>
      <c r="AN9" s="11"/>
      <c r="AO9" s="11"/>
      <c r="AP9" s="11"/>
      <c r="AQ9" s="11"/>
      <c r="AR9" s="11"/>
      <c r="AS9" s="11"/>
      <c r="AT9" s="11"/>
      <c r="AU9" s="11"/>
      <c r="AV9" s="11"/>
      <c r="AW9" s="11"/>
      <c r="AX9" s="11"/>
      <c r="AY9" s="11"/>
      <c r="AZ9" s="11"/>
      <c r="BA9" s="11"/>
      <c r="BB9" s="11"/>
      <c r="BC9" s="11"/>
      <c r="BD9" s="11"/>
      <c r="BE9" s="11"/>
      <c r="BF9" s="11"/>
      <c r="BG9" s="11"/>
      <c r="BH9" s="11"/>
      <c r="BI9" s="11"/>
      <c r="BJ9" s="11"/>
      <c r="BK9" s="11"/>
      <c r="BL9" s="11"/>
      <c r="BM9" s="11"/>
      <c r="BN9" s="11"/>
      <c r="BO9" s="11"/>
      <c r="BP9" s="11"/>
      <c r="BQ9" s="11"/>
      <c r="BR9" s="11"/>
      <c r="BS9" s="11"/>
      <c r="BT9" s="11"/>
      <c r="BU9" s="11"/>
      <c r="BV9" s="11"/>
      <c r="BW9" s="11"/>
      <c r="BX9" s="11"/>
      <c r="BY9" s="11"/>
      <c r="BZ9" s="11"/>
      <c r="CA9" s="11"/>
      <c r="CB9" s="11"/>
      <c r="CC9" s="11"/>
      <c r="CD9" s="11"/>
      <c r="CE9" s="11"/>
      <c r="CF9" s="11"/>
      <c r="CG9" s="11"/>
      <c r="CH9" s="11"/>
      <c r="CI9" s="11"/>
      <c r="CJ9" s="11"/>
      <c r="CK9" s="11"/>
      <c r="CL9" s="11"/>
      <c r="CM9" s="11"/>
      <c r="CN9" s="11"/>
      <c r="CO9" s="11"/>
      <c r="CP9" s="11"/>
      <c r="CQ9" s="11"/>
      <c r="CR9" s="11"/>
      <c r="CS9" s="11"/>
      <c r="CT9" s="11"/>
      <c r="CU9" s="11"/>
      <c r="CV9" s="11"/>
      <c r="CW9" s="11"/>
      <c r="CX9" s="11"/>
      <c r="CY9" s="11"/>
      <c r="CZ9" s="11"/>
      <c r="DA9" s="11"/>
    </row>
    <row r="10" spans="1:105" ht="15" customHeight="1" x14ac:dyDescent="0.2">
      <c r="A10" s="6"/>
      <c r="B10" s="151">
        <v>5</v>
      </c>
      <c r="C10" s="143" t="s">
        <v>406</v>
      </c>
      <c r="D10" s="149">
        <v>84178630.756390005</v>
      </c>
      <c r="E10" s="149">
        <v>82421737.738694996</v>
      </c>
      <c r="F10" s="12"/>
      <c r="J10" s="11"/>
      <c r="K10" s="11"/>
      <c r="L10" s="11"/>
      <c r="M10" s="11"/>
      <c r="N10" s="11"/>
      <c r="O10" s="11"/>
      <c r="P10" s="11"/>
      <c r="Q10" s="11"/>
      <c r="R10" s="11"/>
      <c r="S10" s="11"/>
      <c r="T10" s="11"/>
      <c r="U10" s="11"/>
      <c r="V10" s="11"/>
      <c r="W10" s="11"/>
      <c r="X10" s="11"/>
      <c r="Y10" s="11"/>
      <c r="Z10" s="11"/>
      <c r="AA10" s="11"/>
      <c r="AB10" s="11"/>
      <c r="AC10" s="11"/>
      <c r="AD10" s="11"/>
      <c r="AE10" s="11"/>
      <c r="AF10" s="11"/>
      <c r="AG10" s="11"/>
      <c r="AH10" s="11"/>
      <c r="AI10" s="11"/>
      <c r="AJ10" s="11"/>
      <c r="AK10" s="11"/>
      <c r="AL10" s="11"/>
      <c r="AM10" s="11"/>
      <c r="AN10" s="11"/>
      <c r="AO10" s="11"/>
      <c r="AP10" s="11"/>
      <c r="AQ10" s="11"/>
      <c r="AR10" s="11"/>
      <c r="AS10" s="11"/>
      <c r="AT10" s="11"/>
      <c r="AU10" s="11"/>
      <c r="AV10" s="11"/>
      <c r="AW10" s="11"/>
      <c r="AX10" s="11"/>
      <c r="AY10" s="11"/>
      <c r="AZ10" s="11"/>
      <c r="BA10" s="11"/>
      <c r="BB10" s="11"/>
      <c r="BC10" s="11"/>
      <c r="BD10" s="11"/>
      <c r="BE10" s="11"/>
      <c r="BF10" s="11"/>
      <c r="BG10" s="11"/>
      <c r="BH10" s="11"/>
      <c r="BI10" s="11"/>
      <c r="BJ10" s="11"/>
      <c r="BK10" s="11"/>
      <c r="BL10" s="11"/>
      <c r="BM10" s="11"/>
      <c r="BN10" s="11"/>
      <c r="BO10" s="11"/>
      <c r="BP10" s="11"/>
      <c r="BQ10" s="11"/>
      <c r="BR10" s="11"/>
      <c r="BS10" s="11"/>
      <c r="BT10" s="11"/>
      <c r="BU10" s="11"/>
      <c r="BV10" s="11"/>
      <c r="BW10" s="11"/>
      <c r="BX10" s="11"/>
      <c r="BY10" s="11"/>
      <c r="BZ10" s="11"/>
      <c r="CA10" s="11"/>
      <c r="CB10" s="11"/>
      <c r="CC10" s="11"/>
      <c r="CD10" s="11"/>
      <c r="CE10" s="11"/>
      <c r="CF10" s="11"/>
      <c r="CG10" s="11"/>
      <c r="CH10" s="11"/>
      <c r="CI10" s="11"/>
      <c r="CJ10" s="11"/>
      <c r="CK10" s="11"/>
      <c r="CL10" s="11"/>
      <c r="CM10" s="11"/>
      <c r="CN10" s="11"/>
      <c r="CO10" s="11"/>
      <c r="CP10" s="11"/>
      <c r="CQ10" s="11"/>
      <c r="CR10" s="11"/>
      <c r="CS10" s="11"/>
      <c r="CT10" s="11"/>
      <c r="CU10" s="11"/>
      <c r="CV10" s="11"/>
      <c r="CW10" s="11"/>
      <c r="CX10" s="11"/>
      <c r="CY10" s="11"/>
      <c r="CZ10" s="11"/>
      <c r="DA10" s="11"/>
    </row>
    <row r="11" spans="1:105" ht="15" customHeight="1" x14ac:dyDescent="0.2">
      <c r="A11" s="6"/>
      <c r="B11" s="151">
        <v>6</v>
      </c>
      <c r="C11" s="142" t="s">
        <v>407</v>
      </c>
      <c r="D11" s="149">
        <v>0</v>
      </c>
      <c r="E11" s="149"/>
      <c r="F11" s="12"/>
      <c r="J11" s="11"/>
      <c r="K11" s="11"/>
      <c r="L11" s="11"/>
      <c r="M11" s="11"/>
      <c r="N11" s="11"/>
      <c r="O11" s="11"/>
      <c r="P11" s="11"/>
      <c r="Q11" s="11"/>
      <c r="R11" s="11"/>
      <c r="S11" s="11"/>
      <c r="T11" s="11"/>
      <c r="U11" s="11"/>
      <c r="V11" s="11"/>
      <c r="W11" s="11"/>
      <c r="X11" s="11"/>
      <c r="Y11" s="11"/>
      <c r="Z11" s="11"/>
      <c r="AA11" s="11"/>
      <c r="AB11" s="11"/>
      <c r="AC11" s="11"/>
      <c r="AD11" s="11"/>
      <c r="AE11" s="11"/>
      <c r="AF11" s="11"/>
      <c r="AG11" s="11"/>
      <c r="AH11" s="11"/>
      <c r="AI11" s="11"/>
      <c r="AJ11" s="11"/>
      <c r="AK11" s="11"/>
      <c r="AL11" s="11"/>
      <c r="AM11" s="11"/>
      <c r="AN11" s="11"/>
      <c r="AO11" s="11"/>
      <c r="AP11" s="11"/>
      <c r="AQ11" s="11"/>
      <c r="AR11" s="11"/>
      <c r="AS11" s="11"/>
      <c r="AT11" s="11"/>
      <c r="AU11" s="11"/>
      <c r="AV11" s="11"/>
      <c r="AW11" s="11"/>
      <c r="AX11" s="11"/>
      <c r="AY11" s="11"/>
      <c r="AZ11" s="11"/>
      <c r="BA11" s="11"/>
      <c r="BB11" s="11"/>
      <c r="BC11" s="11"/>
      <c r="BD11" s="11"/>
      <c r="BE11" s="11"/>
      <c r="BF11" s="11"/>
      <c r="BG11" s="11"/>
      <c r="BH11" s="11"/>
      <c r="BI11" s="11"/>
      <c r="BJ11" s="11"/>
      <c r="BK11" s="11"/>
      <c r="BL11" s="11"/>
      <c r="BM11" s="11"/>
      <c r="BN11" s="11"/>
      <c r="BO11" s="11"/>
      <c r="BP11" s="11"/>
      <c r="BQ11" s="11"/>
      <c r="BR11" s="11"/>
      <c r="BS11" s="11"/>
      <c r="BT11" s="11"/>
      <c r="BU11" s="11"/>
      <c r="BV11" s="11"/>
      <c r="BW11" s="11"/>
      <c r="BX11" s="11"/>
      <c r="BY11" s="11"/>
      <c r="BZ11" s="11"/>
      <c r="CA11" s="11"/>
      <c r="CB11" s="11"/>
      <c r="CC11" s="11"/>
      <c r="CD11" s="11"/>
      <c r="CE11" s="11"/>
      <c r="CF11" s="11"/>
      <c r="CG11" s="11"/>
      <c r="CH11" s="11"/>
      <c r="CI11" s="11"/>
      <c r="CJ11" s="11"/>
      <c r="CK11" s="11"/>
      <c r="CL11" s="11"/>
      <c r="CM11" s="11"/>
      <c r="CN11" s="11"/>
      <c r="CO11" s="11"/>
      <c r="CP11" s="11"/>
      <c r="CQ11" s="11"/>
      <c r="CR11" s="11"/>
      <c r="CS11" s="11"/>
      <c r="CT11" s="11"/>
      <c r="CU11" s="11"/>
      <c r="CV11" s="11"/>
      <c r="CW11" s="11"/>
      <c r="CX11" s="11"/>
      <c r="CY11" s="11"/>
      <c r="CZ11" s="11"/>
      <c r="DA11" s="11"/>
    </row>
    <row r="12" spans="1:105" ht="15" customHeight="1" x14ac:dyDescent="0.2">
      <c r="A12" s="6"/>
      <c r="B12" s="151">
        <v>7</v>
      </c>
      <c r="C12" s="142" t="s">
        <v>408</v>
      </c>
      <c r="D12" s="149">
        <v>84178630.756390005</v>
      </c>
      <c r="E12" s="149">
        <v>82421737.738694996</v>
      </c>
      <c r="F12" s="12"/>
      <c r="G12" s="12"/>
      <c r="J12" s="11"/>
      <c r="K12" s="11"/>
      <c r="L12" s="11"/>
      <c r="M12" s="11"/>
      <c r="N12" s="11"/>
      <c r="O12" s="11"/>
      <c r="P12" s="11"/>
      <c r="Q12" s="11"/>
      <c r="R12" s="11"/>
      <c r="S12" s="11"/>
      <c r="T12" s="11"/>
      <c r="U12" s="11"/>
      <c r="V12" s="11"/>
      <c r="W12" s="11"/>
      <c r="X12" s="11"/>
      <c r="Y12" s="11"/>
      <c r="Z12" s="11"/>
      <c r="AA12" s="11"/>
      <c r="AB12" s="11"/>
      <c r="AC12" s="11"/>
      <c r="AD12" s="11"/>
      <c r="AE12" s="11"/>
      <c r="AF12" s="11"/>
      <c r="AG12" s="11"/>
      <c r="AH12" s="11"/>
      <c r="AI12" s="11"/>
      <c r="AJ12" s="11"/>
      <c r="AK12" s="11"/>
      <c r="AL12" s="11"/>
      <c r="AM12" s="11"/>
      <c r="AN12" s="11"/>
      <c r="AO12" s="11"/>
      <c r="AP12" s="11"/>
      <c r="AQ12" s="11"/>
      <c r="AR12" s="11"/>
      <c r="AS12" s="11"/>
      <c r="AT12" s="11"/>
      <c r="AU12" s="11"/>
      <c r="AV12" s="11"/>
      <c r="AW12" s="11"/>
      <c r="AX12" s="11"/>
      <c r="AY12" s="11"/>
      <c r="AZ12" s="11"/>
      <c r="BA12" s="11"/>
      <c r="BB12" s="11"/>
      <c r="BC12" s="11"/>
      <c r="BD12" s="11"/>
      <c r="BE12" s="11"/>
      <c r="BF12" s="11"/>
      <c r="BG12" s="11"/>
      <c r="BH12" s="11"/>
      <c r="BI12" s="11"/>
      <c r="BJ12" s="11"/>
      <c r="BK12" s="11"/>
      <c r="BL12" s="11"/>
      <c r="BM12" s="11"/>
      <c r="BN12" s="11"/>
      <c r="BO12" s="11"/>
      <c r="BP12" s="11"/>
      <c r="BQ12" s="11"/>
      <c r="BR12" s="11"/>
      <c r="BS12" s="11"/>
      <c r="BT12" s="11"/>
      <c r="BU12" s="11"/>
      <c r="BV12" s="11"/>
      <c r="BW12" s="11"/>
      <c r="BX12" s="11"/>
      <c r="BY12" s="11"/>
      <c r="BZ12" s="11"/>
      <c r="CA12" s="11"/>
      <c r="CB12" s="11"/>
      <c r="CC12" s="11"/>
      <c r="CD12" s="11"/>
      <c r="CE12" s="11"/>
      <c r="CF12" s="11"/>
      <c r="CG12" s="11"/>
      <c r="CH12" s="11"/>
      <c r="CI12" s="11"/>
      <c r="CJ12" s="11"/>
      <c r="CK12" s="11"/>
      <c r="CL12" s="11"/>
      <c r="CM12" s="11"/>
      <c r="CN12" s="11"/>
      <c r="CO12" s="11"/>
      <c r="CP12" s="11"/>
      <c r="CQ12" s="11"/>
      <c r="CR12" s="11"/>
      <c r="CS12" s="11"/>
      <c r="CT12" s="11"/>
      <c r="CU12" s="11"/>
      <c r="CV12" s="11"/>
      <c r="CW12" s="11"/>
      <c r="CX12" s="11"/>
      <c r="CY12" s="11"/>
      <c r="CZ12" s="11"/>
      <c r="DA12" s="11"/>
    </row>
    <row r="13" spans="1:105" ht="15" customHeight="1" x14ac:dyDescent="0.2">
      <c r="A13" s="6"/>
      <c r="B13" s="151">
        <v>8</v>
      </c>
      <c r="C13" s="144" t="s">
        <v>409</v>
      </c>
      <c r="D13" s="149">
        <v>84178630.756390005</v>
      </c>
      <c r="E13" s="149">
        <v>82421737.738694996</v>
      </c>
      <c r="F13" s="12"/>
      <c r="J13" s="11"/>
      <c r="K13" s="11"/>
      <c r="L13" s="11"/>
      <c r="M13" s="11"/>
      <c r="N13" s="11"/>
      <c r="O13" s="11"/>
      <c r="P13" s="11"/>
      <c r="Q13" s="11"/>
      <c r="R13" s="11"/>
      <c r="S13" s="11"/>
      <c r="T13" s="11"/>
      <c r="U13" s="11"/>
      <c r="V13" s="11"/>
      <c r="W13" s="11"/>
      <c r="X13" s="11"/>
      <c r="Y13" s="11"/>
      <c r="Z13" s="11"/>
      <c r="AA13" s="11"/>
      <c r="AB13" s="11"/>
      <c r="AC13" s="11"/>
      <c r="AD13" s="11"/>
      <c r="AE13" s="11"/>
      <c r="AF13" s="11"/>
      <c r="AG13" s="11"/>
      <c r="AH13" s="11"/>
      <c r="AI13" s="11"/>
      <c r="AJ13" s="11"/>
      <c r="AK13" s="11"/>
      <c r="AL13" s="11"/>
      <c r="AM13" s="11"/>
      <c r="AN13" s="11"/>
      <c r="AO13" s="11"/>
      <c r="AP13" s="11"/>
      <c r="AQ13" s="11"/>
      <c r="AR13" s="11"/>
      <c r="AS13" s="11"/>
      <c r="AT13" s="11"/>
      <c r="AU13" s="11"/>
      <c r="AV13" s="11"/>
      <c r="AW13" s="11"/>
      <c r="AX13" s="11"/>
      <c r="AY13" s="11"/>
      <c r="AZ13" s="11"/>
      <c r="BA13" s="11"/>
      <c r="BB13" s="11"/>
      <c r="BC13" s="11"/>
      <c r="BD13" s="11"/>
      <c r="BE13" s="11"/>
      <c r="BF13" s="11"/>
      <c r="BG13" s="11"/>
      <c r="BH13" s="11"/>
      <c r="BI13" s="11"/>
      <c r="BJ13" s="11"/>
      <c r="BK13" s="11"/>
      <c r="BL13" s="11"/>
      <c r="BM13" s="11"/>
      <c r="BN13" s="11"/>
      <c r="BO13" s="11"/>
      <c r="BP13" s="11"/>
      <c r="BQ13" s="11"/>
      <c r="BR13" s="11"/>
      <c r="BS13" s="11"/>
      <c r="BT13" s="11"/>
      <c r="BU13" s="11"/>
      <c r="BV13" s="11"/>
      <c r="BW13" s="11"/>
      <c r="BX13" s="11"/>
      <c r="BY13" s="11"/>
      <c r="BZ13" s="11"/>
      <c r="CA13" s="11"/>
      <c r="CB13" s="11"/>
      <c r="CC13" s="11"/>
      <c r="CD13" s="11"/>
      <c r="CE13" s="11"/>
      <c r="CF13" s="11"/>
      <c r="CG13" s="11"/>
      <c r="CH13" s="11"/>
      <c r="CI13" s="11"/>
      <c r="CJ13" s="11"/>
      <c r="CK13" s="11"/>
      <c r="CL13" s="11"/>
      <c r="CM13" s="11"/>
      <c r="CN13" s="11"/>
      <c r="CO13" s="11"/>
      <c r="CP13" s="11"/>
      <c r="CQ13" s="11"/>
      <c r="CR13" s="11"/>
      <c r="CS13" s="11"/>
      <c r="CT13" s="11"/>
      <c r="CU13" s="11"/>
      <c r="CV13" s="11"/>
      <c r="CW13" s="11"/>
      <c r="CX13" s="11"/>
      <c r="CY13" s="11"/>
      <c r="CZ13" s="11"/>
      <c r="DA13" s="11"/>
    </row>
    <row r="14" spans="1:105" ht="15" customHeight="1" x14ac:dyDescent="0.2">
      <c r="A14" s="6"/>
      <c r="B14" s="151">
        <v>9</v>
      </c>
      <c r="C14" s="143" t="s">
        <v>410</v>
      </c>
      <c r="D14" s="149">
        <v>13789976.932979999</v>
      </c>
      <c r="E14" s="149">
        <v>12185062.055144999</v>
      </c>
      <c r="F14" s="12"/>
      <c r="G14" s="12"/>
      <c r="J14" s="11"/>
      <c r="K14" s="11"/>
      <c r="L14" s="11"/>
      <c r="M14" s="11"/>
      <c r="N14" s="11"/>
      <c r="O14" s="11"/>
      <c r="P14" s="11"/>
      <c r="Q14" s="11"/>
      <c r="R14" s="11"/>
      <c r="S14" s="11"/>
      <c r="T14" s="11"/>
      <c r="U14" s="11"/>
      <c r="V14" s="11"/>
      <c r="W14" s="11"/>
      <c r="X14" s="11"/>
      <c r="Y14" s="11"/>
      <c r="Z14" s="11"/>
      <c r="AA14" s="11"/>
      <c r="AB14" s="11"/>
      <c r="AC14" s="11"/>
      <c r="AD14" s="11"/>
      <c r="AE14" s="11"/>
      <c r="AF14" s="11"/>
      <c r="AG14" s="11"/>
      <c r="AH14" s="11"/>
      <c r="AI14" s="11"/>
      <c r="AJ14" s="11"/>
      <c r="AK14" s="11"/>
      <c r="AL14" s="11"/>
      <c r="AM14" s="11"/>
      <c r="AN14" s="11"/>
      <c r="AO14" s="11"/>
      <c r="AP14" s="11"/>
      <c r="AQ14" s="11"/>
      <c r="AR14" s="11"/>
      <c r="AS14" s="11"/>
      <c r="AT14" s="11"/>
      <c r="AU14" s="11"/>
      <c r="AV14" s="11"/>
      <c r="AW14" s="11"/>
      <c r="AX14" s="11"/>
      <c r="AY14" s="11"/>
      <c r="AZ14" s="11"/>
      <c r="BA14" s="11"/>
      <c r="BB14" s="11"/>
      <c r="BC14" s="11"/>
      <c r="BD14" s="11"/>
      <c r="BE14" s="11"/>
      <c r="BF14" s="11"/>
      <c r="BG14" s="11"/>
      <c r="BH14" s="11"/>
      <c r="BI14" s="11"/>
      <c r="BJ14" s="11"/>
      <c r="BK14" s="11"/>
      <c r="BL14" s="11"/>
      <c r="BM14" s="11"/>
      <c r="BN14" s="11"/>
      <c r="BO14" s="11"/>
      <c r="BP14" s="11"/>
      <c r="BQ14" s="11"/>
      <c r="BR14" s="11"/>
      <c r="BS14" s="11"/>
      <c r="BT14" s="11"/>
      <c r="BU14" s="11"/>
      <c r="BV14" s="11"/>
      <c r="BW14" s="11"/>
      <c r="BX14" s="11"/>
      <c r="BY14" s="11"/>
      <c r="BZ14" s="11"/>
      <c r="CA14" s="11"/>
      <c r="CB14" s="11"/>
      <c r="CC14" s="11"/>
      <c r="CD14" s="11"/>
      <c r="CE14" s="11"/>
      <c r="CF14" s="11"/>
      <c r="CG14" s="11"/>
      <c r="CH14" s="11"/>
      <c r="CI14" s="11"/>
      <c r="CJ14" s="11"/>
      <c r="CK14" s="11"/>
      <c r="CL14" s="11"/>
      <c r="CM14" s="11"/>
      <c r="CN14" s="11"/>
      <c r="CO14" s="11"/>
      <c r="CP14" s="11"/>
      <c r="CQ14" s="11"/>
      <c r="CR14" s="11"/>
      <c r="CS14" s="11"/>
      <c r="CT14" s="11"/>
      <c r="CU14" s="11"/>
      <c r="CV14" s="11"/>
      <c r="CW14" s="11"/>
      <c r="CX14" s="11"/>
      <c r="CY14" s="11"/>
      <c r="CZ14" s="11"/>
      <c r="DA14" s="11"/>
    </row>
    <row r="15" spans="1:105" ht="15" customHeight="1" x14ac:dyDescent="0.2">
      <c r="A15" s="6"/>
      <c r="B15" s="151">
        <v>10</v>
      </c>
      <c r="C15" s="143" t="s">
        <v>150</v>
      </c>
      <c r="D15" s="149">
        <v>4857733.0765499994</v>
      </c>
      <c r="E15" s="149">
        <v>7010691.5237799995</v>
      </c>
      <c r="F15" s="55"/>
      <c r="G15" s="12"/>
    </row>
    <row r="16" spans="1:105" ht="15" customHeight="1" x14ac:dyDescent="0.2">
      <c r="A16" s="6"/>
      <c r="B16" s="151">
        <v>11</v>
      </c>
      <c r="C16" s="143" t="s">
        <v>151</v>
      </c>
      <c r="D16" s="149">
        <v>17333427.293879997</v>
      </c>
      <c r="E16" s="149">
        <v>18222528.102624997</v>
      </c>
      <c r="F16" s="12"/>
      <c r="G16" s="12"/>
    </row>
    <row r="17" spans="1:9" ht="15" customHeight="1" x14ac:dyDescent="0.2">
      <c r="A17" s="6"/>
      <c r="B17" s="151">
        <v>12</v>
      </c>
      <c r="C17" s="143" t="s">
        <v>406</v>
      </c>
      <c r="D17" s="149">
        <v>100436458.90973999</v>
      </c>
      <c r="E17" s="149">
        <v>102710457.01571</v>
      </c>
      <c r="F17" s="12"/>
      <c r="G17" s="12"/>
    </row>
    <row r="18" spans="1:9" ht="15" customHeight="1" x14ac:dyDescent="0.2">
      <c r="A18" s="6"/>
      <c r="B18" s="151">
        <v>13</v>
      </c>
      <c r="C18" s="143" t="s">
        <v>411</v>
      </c>
      <c r="D18" s="149">
        <v>2672181.3741199998</v>
      </c>
      <c r="E18" s="149">
        <v>1940719.7770499999</v>
      </c>
      <c r="F18" s="12"/>
      <c r="G18" s="12"/>
    </row>
    <row r="19" spans="1:9" ht="15" customHeight="1" x14ac:dyDescent="0.2">
      <c r="A19" s="6"/>
      <c r="B19" s="151">
        <v>14</v>
      </c>
      <c r="C19" s="143" t="s">
        <v>412</v>
      </c>
      <c r="D19" s="149">
        <v>0</v>
      </c>
      <c r="E19" s="149">
        <v>0</v>
      </c>
      <c r="F19" s="12"/>
      <c r="G19" s="12"/>
    </row>
    <row r="20" spans="1:9" ht="15" customHeight="1" x14ac:dyDescent="0.2">
      <c r="A20" s="6"/>
      <c r="B20" s="151">
        <v>15</v>
      </c>
      <c r="C20" s="143" t="s">
        <v>413</v>
      </c>
      <c r="D20" s="149">
        <v>3727825.3721099999</v>
      </c>
      <c r="E20" s="149">
        <v>3683695.7668399997</v>
      </c>
      <c r="F20" s="12"/>
      <c r="G20" s="12"/>
    </row>
    <row r="21" spans="1:9" ht="15" customHeight="1" x14ac:dyDescent="0.2">
      <c r="A21" s="6"/>
      <c r="B21" s="151">
        <v>16</v>
      </c>
      <c r="C21" s="144" t="s">
        <v>414</v>
      </c>
      <c r="D21" s="149">
        <v>142817602.95937997</v>
      </c>
      <c r="E21" s="149">
        <v>145753154.24114999</v>
      </c>
      <c r="F21" s="54"/>
    </row>
    <row r="22" spans="1:9" ht="15" customHeight="1" x14ac:dyDescent="0.2">
      <c r="A22" s="6"/>
      <c r="B22" s="151">
        <v>17</v>
      </c>
      <c r="C22" s="144" t="s">
        <v>367</v>
      </c>
      <c r="D22" s="149">
        <v>226996233.71576998</v>
      </c>
      <c r="E22" s="149">
        <v>228174891.97984499</v>
      </c>
      <c r="F22" s="12"/>
    </row>
    <row r="23" spans="1:9" ht="15" customHeight="1" x14ac:dyDescent="0.25">
      <c r="A23" s="6"/>
      <c r="B23" s="17"/>
      <c r="C23" s="17"/>
      <c r="D23" s="17"/>
      <c r="E23" s="17"/>
      <c r="F23" s="17"/>
      <c r="I23" s="8"/>
    </row>
    <row r="24" spans="1:9" ht="15" customHeight="1" x14ac:dyDescent="0.25">
      <c r="A24" s="6"/>
      <c r="B24" t="s">
        <v>415</v>
      </c>
      <c r="D24" s="17"/>
      <c r="E24" s="17"/>
      <c r="F24" s="17"/>
    </row>
    <row r="25" spans="1:9" ht="15" customHeight="1" x14ac:dyDescent="0.2">
      <c r="A25" s="6"/>
      <c r="B25" s="17"/>
      <c r="C25" s="17"/>
      <c r="D25" s="172"/>
      <c r="E25" s="17"/>
      <c r="F25" s="17"/>
    </row>
    <row r="26" spans="1:9" ht="15" customHeight="1" x14ac:dyDescent="0.2">
      <c r="A26" s="6"/>
      <c r="B26" s="17"/>
      <c r="C26" s="17"/>
      <c r="D26" s="173"/>
      <c r="E26" s="17"/>
      <c r="F26" s="17"/>
    </row>
    <row r="27" spans="1:9" ht="15" customHeight="1" x14ac:dyDescent="0.2">
      <c r="A27" s="6"/>
      <c r="B27" s="17"/>
      <c r="C27" s="17"/>
      <c r="D27" s="17"/>
      <c r="E27" s="17"/>
      <c r="F27" s="17"/>
    </row>
    <row r="28" spans="1:9" ht="15" customHeight="1" x14ac:dyDescent="0.2">
      <c r="A28" s="6"/>
      <c r="B28" s="17"/>
      <c r="C28" s="17"/>
      <c r="D28" s="172"/>
      <c r="E28" s="17"/>
      <c r="F28" s="17"/>
    </row>
    <row r="29" spans="1:9" ht="15" customHeight="1" x14ac:dyDescent="0.2">
      <c r="A29" s="6"/>
      <c r="B29" s="17"/>
      <c r="C29" s="17"/>
      <c r="D29" s="172"/>
      <c r="E29" s="173"/>
      <c r="F29" s="17"/>
    </row>
    <row r="30" spans="1:9" ht="15" customHeight="1" x14ac:dyDescent="0.2">
      <c r="A30" s="6"/>
      <c r="B30" s="17"/>
      <c r="C30" s="17"/>
      <c r="D30" s="172"/>
      <c r="E30" s="17"/>
      <c r="F30" s="17"/>
    </row>
    <row r="31" spans="1:9" ht="15" customHeight="1" x14ac:dyDescent="0.2">
      <c r="A31" s="6"/>
      <c r="B31" s="17"/>
      <c r="C31" s="17"/>
      <c r="D31" s="172"/>
      <c r="E31" s="17"/>
      <c r="F31" s="17"/>
    </row>
    <row r="32" spans="1:9" ht="15" customHeight="1" x14ac:dyDescent="0.2">
      <c r="A32" s="6"/>
      <c r="B32" s="17"/>
      <c r="C32" s="17"/>
      <c r="D32" s="172"/>
      <c r="E32" s="17"/>
      <c r="F32" s="17"/>
    </row>
    <row r="33" spans="1:6" ht="15" customHeight="1" x14ac:dyDescent="0.2">
      <c r="A33" s="6"/>
      <c r="B33" s="17"/>
      <c r="C33" s="17"/>
      <c r="D33" s="172"/>
      <c r="E33" s="17"/>
      <c r="F33" s="17"/>
    </row>
    <row r="34" spans="1:6" ht="15" customHeight="1" x14ac:dyDescent="0.2">
      <c r="A34" s="6"/>
      <c r="B34" s="17"/>
      <c r="C34" s="17"/>
      <c r="D34" s="172"/>
      <c r="E34" s="17"/>
      <c r="F34" s="17"/>
    </row>
    <row r="35" spans="1:6" ht="15" customHeight="1" x14ac:dyDescent="0.2">
      <c r="A35" s="6"/>
      <c r="B35" s="17"/>
      <c r="C35" s="17"/>
      <c r="D35" s="172"/>
      <c r="E35" s="17"/>
      <c r="F35" s="17"/>
    </row>
    <row r="36" spans="1:6" ht="15" customHeight="1" x14ac:dyDescent="0.2">
      <c r="A36" s="6"/>
      <c r="B36" s="17"/>
      <c r="C36" s="17"/>
      <c r="D36" s="172"/>
      <c r="E36" s="17"/>
      <c r="F36" s="17"/>
    </row>
    <row r="37" spans="1:6" ht="15" customHeight="1" x14ac:dyDescent="0.2">
      <c r="A37" s="6"/>
      <c r="B37" s="17"/>
      <c r="C37" s="17"/>
      <c r="D37" s="172"/>
      <c r="E37" s="17"/>
      <c r="F37" s="17"/>
    </row>
    <row r="38" spans="1:6" ht="15" customHeight="1" x14ac:dyDescent="0.2">
      <c r="A38" s="6"/>
      <c r="B38" s="17"/>
      <c r="C38" s="17"/>
      <c r="D38" s="172"/>
      <c r="E38" s="17"/>
      <c r="F38" s="17"/>
    </row>
    <row r="39" spans="1:6" ht="15" customHeight="1" x14ac:dyDescent="0.2">
      <c r="A39" s="6"/>
      <c r="B39" s="17"/>
      <c r="C39" s="17"/>
      <c r="D39" s="172"/>
      <c r="E39" s="17"/>
      <c r="F39" s="17"/>
    </row>
    <row r="40" spans="1:6" ht="15" customHeight="1" x14ac:dyDescent="0.2">
      <c r="A40" s="6"/>
      <c r="B40" s="17"/>
      <c r="C40" s="17"/>
      <c r="D40" s="172"/>
      <c r="E40" s="17"/>
      <c r="F40" s="17"/>
    </row>
    <row r="41" spans="1:6" ht="15" customHeight="1" x14ac:dyDescent="0.2">
      <c r="A41" s="6"/>
      <c r="B41" s="17"/>
      <c r="C41" s="17"/>
      <c r="D41" s="172"/>
      <c r="E41" s="17"/>
      <c r="F41" s="17"/>
    </row>
    <row r="42" spans="1:6" ht="15" customHeight="1" x14ac:dyDescent="0.2">
      <c r="A42" s="6"/>
      <c r="B42" s="17"/>
      <c r="C42" s="17"/>
      <c r="D42" s="17"/>
      <c r="E42" s="17"/>
      <c r="F42" s="17"/>
    </row>
    <row r="43" spans="1:6" ht="15" customHeight="1" x14ac:dyDescent="0.2">
      <c r="A43" s="6"/>
      <c r="B43" s="17"/>
      <c r="C43" s="17"/>
      <c r="D43" s="17"/>
      <c r="E43" s="17"/>
      <c r="F43" s="17"/>
    </row>
    <row r="44" spans="1:6" ht="15" customHeight="1" x14ac:dyDescent="0.2">
      <c r="A44" s="6"/>
      <c r="B44" s="17"/>
      <c r="C44" s="17"/>
      <c r="D44" s="17"/>
      <c r="E44" s="17"/>
      <c r="F44" s="17"/>
    </row>
    <row r="45" spans="1:6" ht="15" customHeight="1" x14ac:dyDescent="0.2">
      <c r="A45" s="6"/>
    </row>
    <row r="46" spans="1:6" ht="15" customHeight="1" x14ac:dyDescent="0.2">
      <c r="A46" s="6"/>
    </row>
    <row r="47" spans="1:6" ht="15" customHeight="1" x14ac:dyDescent="0.2">
      <c r="A47" s="6"/>
    </row>
    <row r="48" spans="1:6" ht="15" customHeight="1" x14ac:dyDescent="0.2">
      <c r="A48" s="6"/>
    </row>
    <row r="49" spans="1:1" ht="15" customHeight="1" x14ac:dyDescent="0.2">
      <c r="A49" s="6"/>
    </row>
    <row r="50" spans="1:1" ht="15" customHeight="1" x14ac:dyDescent="0.2">
      <c r="A50" s="6"/>
    </row>
    <row r="51" spans="1:1" ht="15" customHeight="1" x14ac:dyDescent="0.2">
      <c r="A51" s="6"/>
    </row>
    <row r="52" spans="1:1" ht="15" customHeight="1" x14ac:dyDescent="0.2">
      <c r="A52" s="6"/>
    </row>
    <row r="53" spans="1:1" ht="15" customHeight="1" x14ac:dyDescent="0.2">
      <c r="A53" s="6"/>
    </row>
    <row r="54" spans="1:1" ht="15" customHeight="1" x14ac:dyDescent="0.2">
      <c r="A54" s="6"/>
    </row>
    <row r="55" spans="1:1" ht="15" customHeight="1" x14ac:dyDescent="0.2">
      <c r="A55" s="6"/>
    </row>
    <row r="56" spans="1:1" ht="15" customHeight="1" x14ac:dyDescent="0.2">
      <c r="A56" s="6"/>
    </row>
    <row r="57" spans="1:1" ht="15" customHeight="1" x14ac:dyDescent="0.2">
      <c r="A57" s="6"/>
    </row>
    <row r="58" spans="1:1" ht="15" customHeight="1" x14ac:dyDescent="0.2">
      <c r="A58" s="6"/>
    </row>
    <row r="59" spans="1:1" ht="15" customHeight="1" x14ac:dyDescent="0.2">
      <c r="A59" s="6"/>
    </row>
    <row r="66" spans="1:1" ht="15" customHeight="1" x14ac:dyDescent="0.2">
      <c r="A66" s="19"/>
    </row>
    <row r="67" spans="1:1" ht="15" customHeight="1" x14ac:dyDescent="0.2">
      <c r="A67" s="19"/>
    </row>
    <row r="68" spans="1:1" ht="15" customHeight="1" x14ac:dyDescent="0.2">
      <c r="A68" s="20"/>
    </row>
    <row r="69" spans="1:1" ht="15" customHeight="1" x14ac:dyDescent="0.2">
      <c r="A69" s="6"/>
    </row>
    <row r="70" spans="1:1" ht="15" customHeight="1" x14ac:dyDescent="0.2">
      <c r="A70" s="6"/>
    </row>
    <row r="71" spans="1:1" ht="15" customHeight="1" x14ac:dyDescent="0.2">
      <c r="A71" s="6"/>
    </row>
    <row r="72" spans="1:1" ht="15" customHeight="1" x14ac:dyDescent="0.2">
      <c r="A72" s="6"/>
    </row>
    <row r="73" spans="1:1" ht="15" customHeight="1" x14ac:dyDescent="0.2">
      <c r="A73" s="6"/>
    </row>
    <row r="74" spans="1:1" ht="15" customHeight="1" x14ac:dyDescent="0.2">
      <c r="A74" s="6"/>
    </row>
    <row r="75" spans="1:1" ht="15" customHeight="1" x14ac:dyDescent="0.2">
      <c r="A75" s="6"/>
    </row>
    <row r="76" spans="1:1" ht="15" customHeight="1" x14ac:dyDescent="0.2">
      <c r="A76" s="6"/>
    </row>
    <row r="77" spans="1:1" ht="15" customHeight="1" x14ac:dyDescent="0.2">
      <c r="A77" s="21"/>
    </row>
    <row r="78" spans="1:1" ht="15" customHeight="1" x14ac:dyDescent="0.2">
      <c r="A78" s="21"/>
    </row>
    <row r="79" spans="1:1" ht="15" customHeight="1" x14ac:dyDescent="0.2">
      <c r="A79" s="21"/>
    </row>
    <row r="80" spans="1:1" ht="15" customHeight="1" x14ac:dyDescent="0.2">
      <c r="A80" s="21"/>
    </row>
    <row r="81" spans="1:1" ht="15" customHeight="1" x14ac:dyDescent="0.2">
      <c r="A81" s="21"/>
    </row>
    <row r="82" spans="1:1" ht="15" customHeight="1" x14ac:dyDescent="0.2">
      <c r="A82" s="21"/>
    </row>
    <row r="83" spans="1:1" ht="15" customHeight="1" x14ac:dyDescent="0.2">
      <c r="A83" s="21"/>
    </row>
    <row r="84" spans="1:1" ht="15" customHeight="1" x14ac:dyDescent="0.2">
      <c r="A84" s="21"/>
    </row>
  </sheetData>
  <mergeCells count="1">
    <mergeCell ref="B4:C5"/>
  </mergeCells>
  <pageMargins left="0.23622047244094491" right="0.23622047244094491" top="0.74803149606299213" bottom="0.74803149606299213" header="0.31496062992125984" footer="0.31496062992125984"/>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3">
    <pageSetUpPr fitToPage="1"/>
  </sheetPr>
  <dimension ref="A1:R84"/>
  <sheetViews>
    <sheetView tabSelected="1" zoomScaleNormal="100" workbookViewId="0">
      <selection activeCell="H33" sqref="H33"/>
    </sheetView>
  </sheetViews>
  <sheetFormatPr defaultColWidth="11.42578125" defaultRowHeight="15" customHeight="1" x14ac:dyDescent="0.2"/>
  <cols>
    <col min="1" max="1" width="3.5703125" style="18" customWidth="1"/>
    <col min="2" max="2" width="4.140625" style="10" customWidth="1"/>
    <col min="3" max="3" width="35.7109375" style="10" customWidth="1"/>
    <col min="4" max="4" width="11.5703125" style="10" bestFit="1" customWidth="1"/>
    <col min="5" max="9" width="11" style="10" customWidth="1"/>
    <col min="10" max="10" width="10.42578125" style="10" bestFit="1" customWidth="1"/>
    <col min="11" max="16384" width="11.42578125" style="10"/>
  </cols>
  <sheetData>
    <row r="1" spans="1:18" s="6" customFormat="1" ht="15" customHeight="1" x14ac:dyDescent="0.25">
      <c r="A1" s="5"/>
      <c r="B1" s="448"/>
      <c r="C1" s="448"/>
      <c r="D1" s="448"/>
      <c r="E1" s="448"/>
      <c r="F1" s="448"/>
      <c r="G1" s="448"/>
      <c r="H1" s="160"/>
    </row>
    <row r="2" spans="1:18" s="8" customFormat="1" ht="15" customHeight="1" x14ac:dyDescent="0.25">
      <c r="A2" s="7"/>
      <c r="B2" s="50" t="s">
        <v>416</v>
      </c>
      <c r="F2" s="314"/>
    </row>
    <row r="3" spans="1:18" ht="15" customHeight="1" x14ac:dyDescent="0.2">
      <c r="B3" s="6"/>
    </row>
    <row r="4" spans="1:18" ht="15" customHeight="1" x14ac:dyDescent="0.2">
      <c r="A4" s="9"/>
      <c r="B4" s="444" t="s">
        <v>399</v>
      </c>
      <c r="C4" s="445"/>
      <c r="D4" s="450" t="s">
        <v>417</v>
      </c>
      <c r="E4" s="450"/>
      <c r="F4" s="450"/>
      <c r="G4" s="450"/>
      <c r="H4" s="450"/>
      <c r="I4" s="450"/>
      <c r="K4" s="451"/>
      <c r="L4" s="451"/>
      <c r="M4" s="452"/>
      <c r="N4" s="452"/>
      <c r="O4" s="452"/>
      <c r="P4" s="452"/>
      <c r="Q4" s="452"/>
      <c r="R4" s="452"/>
    </row>
    <row r="5" spans="1:18" ht="15" customHeight="1" x14ac:dyDescent="0.2">
      <c r="A5" s="6"/>
      <c r="B5" s="446"/>
      <c r="C5" s="449"/>
      <c r="D5" s="181" t="s">
        <v>63</v>
      </c>
      <c r="E5" s="182" t="s">
        <v>64</v>
      </c>
      <c r="F5" s="182" t="s">
        <v>362</v>
      </c>
      <c r="G5" s="182" t="s">
        <v>364</v>
      </c>
      <c r="H5" s="182" t="s">
        <v>418</v>
      </c>
      <c r="I5" s="359" t="s">
        <v>367</v>
      </c>
      <c r="J5" s="22"/>
      <c r="K5" s="451"/>
      <c r="L5" s="451"/>
      <c r="M5" s="181"/>
      <c r="N5" s="181"/>
      <c r="O5" s="181"/>
      <c r="P5" s="181"/>
      <c r="Q5" s="181"/>
      <c r="R5" s="181"/>
    </row>
    <row r="6" spans="1:18" ht="15" customHeight="1" x14ac:dyDescent="0.2">
      <c r="A6" s="6"/>
      <c r="B6" s="157">
        <v>1</v>
      </c>
      <c r="C6" s="152" t="s">
        <v>151</v>
      </c>
      <c r="D6" s="175"/>
      <c r="E6" s="175"/>
      <c r="F6" s="175"/>
      <c r="G6" s="175"/>
      <c r="H6" s="175"/>
      <c r="I6" s="175"/>
      <c r="J6" s="22"/>
      <c r="K6" s="194"/>
      <c r="L6" s="195"/>
      <c r="M6" s="196"/>
      <c r="N6" s="196"/>
      <c r="O6" s="196"/>
      <c r="P6" s="196"/>
      <c r="Q6" s="196"/>
      <c r="R6" s="196"/>
    </row>
    <row r="7" spans="1:18" ht="15" customHeight="1" x14ac:dyDescent="0.2">
      <c r="A7" s="6"/>
      <c r="B7" s="157">
        <v>2</v>
      </c>
      <c r="C7" s="154" t="s">
        <v>403</v>
      </c>
      <c r="D7" s="175"/>
      <c r="E7" s="175"/>
      <c r="F7" s="175"/>
      <c r="G7" s="175"/>
      <c r="H7" s="175"/>
      <c r="I7" s="175"/>
      <c r="J7" s="22"/>
      <c r="K7" s="194"/>
      <c r="L7" s="197"/>
      <c r="M7" s="196"/>
      <c r="N7" s="196"/>
      <c r="O7" s="196"/>
      <c r="P7" s="196"/>
      <c r="Q7" s="196"/>
      <c r="R7" s="196"/>
    </row>
    <row r="8" spans="1:18" ht="15" customHeight="1" x14ac:dyDescent="0.2">
      <c r="A8" s="6"/>
      <c r="B8" s="157">
        <v>3</v>
      </c>
      <c r="C8" s="155" t="s">
        <v>404</v>
      </c>
      <c r="D8" s="175"/>
      <c r="E8" s="175"/>
      <c r="F8" s="175"/>
      <c r="G8" s="175"/>
      <c r="H8" s="175"/>
      <c r="I8" s="175"/>
      <c r="J8" s="22"/>
      <c r="K8" s="194"/>
      <c r="L8" s="197"/>
      <c r="M8" s="196"/>
      <c r="N8" s="196"/>
      <c r="O8" s="196"/>
      <c r="P8" s="196"/>
      <c r="Q8" s="196"/>
      <c r="R8" s="196"/>
    </row>
    <row r="9" spans="1:18" ht="15" customHeight="1" x14ac:dyDescent="0.2">
      <c r="A9" s="6"/>
      <c r="B9" s="157">
        <v>4</v>
      </c>
      <c r="C9" s="155" t="s">
        <v>405</v>
      </c>
      <c r="D9" s="175"/>
      <c r="E9" s="175"/>
      <c r="F9" s="175"/>
      <c r="G9" s="175"/>
      <c r="H9" s="175"/>
      <c r="I9" s="175"/>
      <c r="J9" s="22"/>
      <c r="K9" s="194"/>
      <c r="L9" s="197"/>
      <c r="M9" s="196"/>
      <c r="N9" s="196"/>
      <c r="O9" s="196"/>
      <c r="P9" s="196"/>
      <c r="Q9" s="196"/>
      <c r="R9" s="196"/>
    </row>
    <row r="10" spans="1:18" ht="15" customHeight="1" x14ac:dyDescent="0.2">
      <c r="A10" s="6"/>
      <c r="B10" s="157">
        <v>5</v>
      </c>
      <c r="C10" s="153" t="s">
        <v>406</v>
      </c>
      <c r="D10" s="175">
        <v>38139793.642470002</v>
      </c>
      <c r="E10" s="175">
        <v>24184458.17252</v>
      </c>
      <c r="F10" s="175">
        <v>0</v>
      </c>
      <c r="G10" s="175">
        <v>21854378.941400003</v>
      </c>
      <c r="H10" s="175">
        <v>0</v>
      </c>
      <c r="I10" s="175">
        <v>84178630.756390005</v>
      </c>
      <c r="J10" s="22"/>
      <c r="K10" s="194"/>
      <c r="L10" s="195"/>
      <c r="M10" s="196"/>
      <c r="N10" s="196"/>
      <c r="O10" s="196"/>
      <c r="P10" s="196"/>
      <c r="Q10" s="196"/>
      <c r="R10" s="196"/>
    </row>
    <row r="11" spans="1:18" ht="15" customHeight="1" x14ac:dyDescent="0.2">
      <c r="A11" s="6"/>
      <c r="B11" s="157">
        <v>6</v>
      </c>
      <c r="C11" s="155" t="s">
        <v>407</v>
      </c>
      <c r="D11" s="175"/>
      <c r="E11" s="175"/>
      <c r="F11" s="175"/>
      <c r="G11" s="175"/>
      <c r="H11" s="175"/>
      <c r="I11" s="175">
        <v>0</v>
      </c>
      <c r="J11" s="22"/>
      <c r="K11" s="194"/>
      <c r="L11" s="197"/>
      <c r="M11" s="196"/>
      <c r="N11" s="196"/>
      <c r="O11" s="196"/>
      <c r="P11" s="196"/>
      <c r="Q11" s="196"/>
      <c r="R11" s="196"/>
    </row>
    <row r="12" spans="1:18" ht="15" customHeight="1" x14ac:dyDescent="0.2">
      <c r="A12" s="6"/>
      <c r="B12" s="157">
        <v>7</v>
      </c>
      <c r="C12" s="155" t="s">
        <v>408</v>
      </c>
      <c r="D12" s="175">
        <v>38139793.642470002</v>
      </c>
      <c r="E12" s="175">
        <v>24184458.17252</v>
      </c>
      <c r="F12" s="175">
        <v>0</v>
      </c>
      <c r="G12" s="175">
        <v>21854378.941400003</v>
      </c>
      <c r="H12" s="175">
        <v>0</v>
      </c>
      <c r="I12" s="175">
        <v>84178630.756390005</v>
      </c>
      <c r="J12" s="22"/>
      <c r="K12" s="199"/>
      <c r="L12" s="197"/>
      <c r="M12" s="196"/>
      <c r="N12" s="196"/>
      <c r="O12" s="196"/>
      <c r="P12" s="196"/>
      <c r="Q12" s="196"/>
      <c r="R12" s="196"/>
    </row>
    <row r="13" spans="1:18" s="27" customFormat="1" ht="15" customHeight="1" x14ac:dyDescent="0.2">
      <c r="A13" s="6"/>
      <c r="B13" s="157">
        <v>8</v>
      </c>
      <c r="C13" s="156" t="s">
        <v>409</v>
      </c>
      <c r="D13" s="360">
        <v>38139793.642470002</v>
      </c>
      <c r="E13" s="360">
        <v>24184458.17252</v>
      </c>
      <c r="F13" s="360">
        <v>0</v>
      </c>
      <c r="G13" s="360">
        <v>21854378.941400003</v>
      </c>
      <c r="H13" s="360">
        <v>0</v>
      </c>
      <c r="I13" s="175">
        <v>84178630.756390005</v>
      </c>
      <c r="J13" s="25"/>
      <c r="K13" s="194"/>
      <c r="L13" s="198"/>
      <c r="M13" s="196"/>
      <c r="N13" s="196"/>
      <c r="O13" s="196"/>
      <c r="P13" s="196"/>
      <c r="Q13" s="196"/>
      <c r="R13" s="196"/>
    </row>
    <row r="14" spans="1:18" ht="15" customHeight="1" x14ac:dyDescent="0.2">
      <c r="A14" s="6"/>
      <c r="B14" s="157">
        <v>9</v>
      </c>
      <c r="C14" s="153" t="s">
        <v>410</v>
      </c>
      <c r="D14" s="360">
        <v>13736987.36799</v>
      </c>
      <c r="E14" s="360">
        <v>18413.60527</v>
      </c>
      <c r="F14" s="360">
        <v>2876.31936</v>
      </c>
      <c r="G14" s="360">
        <v>31699.640359999998</v>
      </c>
      <c r="H14" s="360">
        <v>0</v>
      </c>
      <c r="I14" s="175">
        <v>13789976.932980001</v>
      </c>
      <c r="J14" s="22"/>
      <c r="K14" s="194"/>
      <c r="L14" s="195"/>
      <c r="M14" s="196"/>
      <c r="N14" s="196"/>
      <c r="O14" s="196"/>
      <c r="P14" s="196"/>
      <c r="Q14" s="196"/>
      <c r="R14" s="196"/>
    </row>
    <row r="15" spans="1:18" ht="15" customHeight="1" x14ac:dyDescent="0.2">
      <c r="A15" s="6"/>
      <c r="B15" s="157">
        <v>10</v>
      </c>
      <c r="C15" s="153" t="s">
        <v>150</v>
      </c>
      <c r="D15" s="360">
        <v>3862707.0973200002</v>
      </c>
      <c r="E15" s="360">
        <v>0</v>
      </c>
      <c r="F15" s="360">
        <v>0</v>
      </c>
      <c r="G15" s="360">
        <v>340979.19325999997</v>
      </c>
      <c r="H15" s="360">
        <v>654046.78597000008</v>
      </c>
      <c r="I15" s="175">
        <v>4857733.0765499994</v>
      </c>
      <c r="K15" s="194"/>
      <c r="L15" s="195"/>
      <c r="M15" s="196"/>
      <c r="N15" s="196"/>
      <c r="O15" s="196"/>
      <c r="P15" s="196"/>
      <c r="Q15" s="196"/>
      <c r="R15" s="196"/>
    </row>
    <row r="16" spans="1:18" ht="15" customHeight="1" x14ac:dyDescent="0.2">
      <c r="A16" s="6"/>
      <c r="B16" s="157">
        <v>11</v>
      </c>
      <c r="C16" s="153" t="s">
        <v>151</v>
      </c>
      <c r="D16" s="360">
        <v>8405663.9359900001</v>
      </c>
      <c r="E16" s="360">
        <v>3894062.5559699996</v>
      </c>
      <c r="F16" s="360">
        <v>1478544.60097</v>
      </c>
      <c r="G16" s="360">
        <v>3555156.20096</v>
      </c>
      <c r="H16" s="360">
        <v>0</v>
      </c>
      <c r="I16" s="175">
        <v>17333427.293889999</v>
      </c>
      <c r="J16" s="22"/>
      <c r="K16" s="194"/>
      <c r="L16" s="195"/>
      <c r="M16" s="196"/>
      <c r="N16" s="196"/>
      <c r="O16" s="196"/>
      <c r="P16" s="196"/>
      <c r="Q16" s="196"/>
      <c r="R16" s="196"/>
    </row>
    <row r="17" spans="1:18" ht="15" customHeight="1" x14ac:dyDescent="0.2">
      <c r="A17" s="6"/>
      <c r="B17" s="157">
        <v>12</v>
      </c>
      <c r="C17" s="153" t="s">
        <v>406</v>
      </c>
      <c r="D17" s="360">
        <v>32803987.42833</v>
      </c>
      <c r="E17" s="360">
        <v>23762462.21565</v>
      </c>
      <c r="F17" s="360">
        <v>32176888.851699997</v>
      </c>
      <c r="G17" s="360">
        <v>11693120.41406</v>
      </c>
      <c r="H17" s="360">
        <v>0</v>
      </c>
      <c r="I17" s="175">
        <v>100436458.90973999</v>
      </c>
      <c r="J17" s="22"/>
      <c r="K17" s="194"/>
      <c r="L17" s="195"/>
      <c r="M17" s="196"/>
      <c r="N17" s="196"/>
      <c r="O17" s="196"/>
      <c r="P17" s="196"/>
      <c r="Q17" s="196"/>
      <c r="R17" s="196"/>
    </row>
    <row r="18" spans="1:18" ht="15" customHeight="1" x14ac:dyDescent="0.2">
      <c r="A18" s="6"/>
      <c r="B18" s="157">
        <v>13</v>
      </c>
      <c r="C18" s="153" t="s">
        <v>419</v>
      </c>
      <c r="D18" s="360">
        <v>918143.87111999991</v>
      </c>
      <c r="E18" s="360">
        <v>558580.90677999984</v>
      </c>
      <c r="F18" s="360">
        <v>851358.86497999995</v>
      </c>
      <c r="G18" s="360">
        <v>344097.73123999999</v>
      </c>
      <c r="H18" s="360"/>
      <c r="I18" s="175">
        <v>2672181.3741199998</v>
      </c>
      <c r="J18" s="22"/>
      <c r="K18" s="194"/>
      <c r="L18" s="195"/>
      <c r="M18" s="196"/>
      <c r="N18" s="196"/>
      <c r="O18" s="196"/>
      <c r="P18" s="196"/>
      <c r="Q18" s="196"/>
      <c r="R18" s="196"/>
    </row>
    <row r="19" spans="1:18" ht="15" customHeight="1" x14ac:dyDescent="0.2">
      <c r="A19" s="6"/>
      <c r="B19" s="157">
        <v>14</v>
      </c>
      <c r="C19" s="153" t="s">
        <v>412</v>
      </c>
      <c r="D19" s="360"/>
      <c r="E19" s="360"/>
      <c r="F19" s="360"/>
      <c r="G19" s="360"/>
      <c r="H19" s="360"/>
      <c r="I19" s="175">
        <v>0</v>
      </c>
      <c r="J19" s="22"/>
      <c r="K19" s="194"/>
      <c r="L19" s="195"/>
      <c r="M19" s="196"/>
      <c r="N19" s="196"/>
      <c r="O19" s="196"/>
      <c r="P19" s="196"/>
      <c r="Q19" s="196"/>
      <c r="R19" s="196"/>
    </row>
    <row r="20" spans="1:18" ht="15" customHeight="1" x14ac:dyDescent="0.2">
      <c r="A20" s="6"/>
      <c r="B20" s="157">
        <v>15</v>
      </c>
      <c r="C20" s="153" t="s">
        <v>413</v>
      </c>
      <c r="D20" s="360">
        <v>1021536.9330699999</v>
      </c>
      <c r="E20" s="360">
        <v>1210143.0833999999</v>
      </c>
      <c r="F20" s="360">
        <v>691290.99033000006</v>
      </c>
      <c r="G20" s="360">
        <v>804854.36529999995</v>
      </c>
      <c r="H20" s="360">
        <v>0</v>
      </c>
      <c r="I20" s="175">
        <v>3727825.3720999998</v>
      </c>
      <c r="J20" s="22"/>
      <c r="K20" s="194"/>
      <c r="L20" s="195"/>
      <c r="M20" s="196"/>
      <c r="N20" s="196"/>
      <c r="O20" s="196"/>
      <c r="P20" s="196"/>
      <c r="Q20" s="196"/>
      <c r="R20" s="196"/>
    </row>
    <row r="21" spans="1:18" s="27" customFormat="1" ht="15" customHeight="1" x14ac:dyDescent="0.2">
      <c r="A21" s="6"/>
      <c r="B21" s="157">
        <v>16</v>
      </c>
      <c r="C21" s="156" t="s">
        <v>414</v>
      </c>
      <c r="D21" s="360">
        <v>60749026.633819997</v>
      </c>
      <c r="E21" s="360">
        <v>29443662.367070001</v>
      </c>
      <c r="F21" s="360">
        <v>35200959.627339996</v>
      </c>
      <c r="G21" s="360">
        <v>16769907.54518</v>
      </c>
      <c r="H21" s="360">
        <v>654046.78597000008</v>
      </c>
      <c r="I21" s="175">
        <v>142817602.95937997</v>
      </c>
      <c r="K21" s="194"/>
      <c r="L21" s="198"/>
      <c r="M21" s="196"/>
      <c r="N21" s="196"/>
      <c r="O21" s="196"/>
      <c r="P21" s="196"/>
      <c r="Q21" s="196"/>
      <c r="R21" s="196"/>
    </row>
    <row r="22" spans="1:18" s="27" customFormat="1" ht="15" customHeight="1" x14ac:dyDescent="0.2">
      <c r="A22" s="6"/>
      <c r="B22" s="157">
        <v>17</v>
      </c>
      <c r="C22" s="156" t="s">
        <v>367</v>
      </c>
      <c r="D22" s="175">
        <v>98888820.276289999</v>
      </c>
      <c r="E22" s="175">
        <v>53628120.539590001</v>
      </c>
      <c r="F22" s="175">
        <v>35200959.627339996</v>
      </c>
      <c r="G22" s="175">
        <v>38624286.486579999</v>
      </c>
      <c r="H22" s="175">
        <v>654046.78597000008</v>
      </c>
      <c r="I22" s="360">
        <v>226996233.71576998</v>
      </c>
      <c r="J22" s="26"/>
      <c r="K22" s="194"/>
      <c r="L22" s="198"/>
      <c r="M22" s="196"/>
      <c r="N22" s="196"/>
      <c r="O22" s="196"/>
      <c r="P22" s="196"/>
      <c r="Q22" s="196"/>
      <c r="R22" s="196"/>
    </row>
    <row r="23" spans="1:18" ht="15" customHeight="1" x14ac:dyDescent="0.2">
      <c r="A23" s="6"/>
      <c r="D23" s="12"/>
      <c r="E23" s="12"/>
      <c r="F23" s="12"/>
      <c r="G23" s="12"/>
      <c r="H23" s="12"/>
      <c r="I23" s="12"/>
    </row>
    <row r="24" spans="1:18" ht="15" customHeight="1" x14ac:dyDescent="0.2">
      <c r="A24" s="6"/>
      <c r="D24" s="205"/>
      <c r="E24" s="205"/>
      <c r="F24" s="205"/>
      <c r="G24" s="205"/>
      <c r="H24" s="54"/>
      <c r="I24" s="54"/>
    </row>
    <row r="25" spans="1:18" ht="15" customHeight="1" x14ac:dyDescent="0.2">
      <c r="A25" s="6"/>
    </row>
    <row r="26" spans="1:18" ht="15" customHeight="1" x14ac:dyDescent="0.2">
      <c r="A26" s="6"/>
      <c r="D26" s="196"/>
      <c r="E26" s="196"/>
      <c r="F26" s="196"/>
      <c r="G26" s="196"/>
    </row>
    <row r="27" spans="1:18" ht="15" customHeight="1" x14ac:dyDescent="0.2">
      <c r="A27" s="6"/>
      <c r="D27" s="12"/>
    </row>
    <row r="28" spans="1:18" ht="15" customHeight="1" x14ac:dyDescent="0.2">
      <c r="A28" s="6"/>
      <c r="D28" s="12"/>
    </row>
    <row r="29" spans="1:18" ht="15" customHeight="1" x14ac:dyDescent="0.2">
      <c r="A29" s="6"/>
    </row>
    <row r="30" spans="1:18" ht="15" customHeight="1" x14ac:dyDescent="0.2">
      <c r="A30" s="6"/>
    </row>
    <row r="31" spans="1:18" ht="15" customHeight="1" x14ac:dyDescent="0.2">
      <c r="A31" s="6"/>
    </row>
    <row r="32" spans="1:18" ht="15" customHeight="1" x14ac:dyDescent="0.2">
      <c r="A32" s="6"/>
    </row>
    <row r="33" spans="1:1" ht="15" customHeight="1" x14ac:dyDescent="0.2">
      <c r="A33" s="6"/>
    </row>
    <row r="34" spans="1:1" ht="15" customHeight="1" x14ac:dyDescent="0.2">
      <c r="A34" s="6"/>
    </row>
    <row r="35" spans="1:1" ht="15" customHeight="1" x14ac:dyDescent="0.2">
      <c r="A35" s="6"/>
    </row>
    <row r="36" spans="1:1" ht="15" customHeight="1" x14ac:dyDescent="0.2">
      <c r="A36" s="6"/>
    </row>
    <row r="37" spans="1:1" ht="15" customHeight="1" x14ac:dyDescent="0.2">
      <c r="A37" s="6"/>
    </row>
    <row r="38" spans="1:1" ht="15" customHeight="1" x14ac:dyDescent="0.2">
      <c r="A38" s="6"/>
    </row>
    <row r="39" spans="1:1" ht="15" customHeight="1" x14ac:dyDescent="0.2">
      <c r="A39" s="6"/>
    </row>
    <row r="40" spans="1:1" ht="15" customHeight="1" x14ac:dyDescent="0.2">
      <c r="A40" s="6"/>
    </row>
    <row r="41" spans="1:1" ht="15" customHeight="1" x14ac:dyDescent="0.2">
      <c r="A41" s="6"/>
    </row>
    <row r="42" spans="1:1" ht="15" customHeight="1" x14ac:dyDescent="0.2">
      <c r="A42" s="6"/>
    </row>
    <row r="43" spans="1:1" ht="15" customHeight="1" x14ac:dyDescent="0.2">
      <c r="A43" s="6"/>
    </row>
    <row r="44" spans="1:1" ht="15" customHeight="1" x14ac:dyDescent="0.2">
      <c r="A44" s="6"/>
    </row>
    <row r="45" spans="1:1" ht="15" customHeight="1" x14ac:dyDescent="0.2">
      <c r="A45" s="6"/>
    </row>
    <row r="46" spans="1:1" ht="15" customHeight="1" x14ac:dyDescent="0.2">
      <c r="A46" s="6"/>
    </row>
    <row r="47" spans="1:1" ht="15" customHeight="1" x14ac:dyDescent="0.2">
      <c r="A47" s="6"/>
    </row>
    <row r="48" spans="1:1" ht="15" customHeight="1" x14ac:dyDescent="0.2">
      <c r="A48" s="6"/>
    </row>
    <row r="49" spans="1:1" ht="15" customHeight="1" x14ac:dyDescent="0.2">
      <c r="A49" s="6"/>
    </row>
    <row r="50" spans="1:1" ht="15" customHeight="1" x14ac:dyDescent="0.2">
      <c r="A50" s="6"/>
    </row>
    <row r="51" spans="1:1" ht="15" customHeight="1" x14ac:dyDescent="0.2">
      <c r="A51" s="6"/>
    </row>
    <row r="52" spans="1:1" ht="15" customHeight="1" x14ac:dyDescent="0.2">
      <c r="A52" s="6"/>
    </row>
    <row r="53" spans="1:1" ht="15" customHeight="1" x14ac:dyDescent="0.2">
      <c r="A53" s="6"/>
    </row>
    <row r="54" spans="1:1" ht="15" customHeight="1" x14ac:dyDescent="0.2">
      <c r="A54" s="6"/>
    </row>
    <row r="55" spans="1:1" ht="15" customHeight="1" x14ac:dyDescent="0.2">
      <c r="A55" s="6"/>
    </row>
    <row r="56" spans="1:1" ht="15" customHeight="1" x14ac:dyDescent="0.2">
      <c r="A56" s="6"/>
    </row>
    <row r="57" spans="1:1" ht="15" customHeight="1" x14ac:dyDescent="0.2">
      <c r="A57" s="6"/>
    </row>
    <row r="58" spans="1:1" ht="15" customHeight="1" x14ac:dyDescent="0.2">
      <c r="A58" s="6"/>
    </row>
    <row r="59" spans="1:1" ht="15" customHeight="1" x14ac:dyDescent="0.2">
      <c r="A59" s="6"/>
    </row>
    <row r="66" spans="1:1" ht="15" customHeight="1" x14ac:dyDescent="0.2">
      <c r="A66" s="19"/>
    </row>
    <row r="67" spans="1:1" ht="15" customHeight="1" x14ac:dyDescent="0.2">
      <c r="A67" s="19"/>
    </row>
    <row r="68" spans="1:1" ht="15" customHeight="1" x14ac:dyDescent="0.2">
      <c r="A68" s="20"/>
    </row>
    <row r="69" spans="1:1" ht="15" customHeight="1" x14ac:dyDescent="0.2">
      <c r="A69" s="6"/>
    </row>
    <row r="70" spans="1:1" ht="15" customHeight="1" x14ac:dyDescent="0.2">
      <c r="A70" s="6"/>
    </row>
    <row r="71" spans="1:1" ht="15" customHeight="1" x14ac:dyDescent="0.2">
      <c r="A71" s="6"/>
    </row>
    <row r="72" spans="1:1" ht="15" customHeight="1" x14ac:dyDescent="0.2">
      <c r="A72" s="6"/>
    </row>
    <row r="73" spans="1:1" ht="15" customHeight="1" x14ac:dyDescent="0.2">
      <c r="A73" s="6"/>
    </row>
    <row r="74" spans="1:1" ht="15" customHeight="1" x14ac:dyDescent="0.2">
      <c r="A74" s="6"/>
    </row>
    <row r="75" spans="1:1" ht="15" customHeight="1" x14ac:dyDescent="0.2">
      <c r="A75" s="6"/>
    </row>
    <row r="76" spans="1:1" ht="15" customHeight="1" x14ac:dyDescent="0.2">
      <c r="A76" s="6"/>
    </row>
    <row r="77" spans="1:1" ht="15" customHeight="1" x14ac:dyDescent="0.2">
      <c r="A77" s="21"/>
    </row>
    <row r="78" spans="1:1" ht="15" customHeight="1" x14ac:dyDescent="0.2">
      <c r="A78" s="21"/>
    </row>
    <row r="79" spans="1:1" ht="15" customHeight="1" x14ac:dyDescent="0.2">
      <c r="A79" s="21"/>
    </row>
    <row r="80" spans="1:1" ht="15" customHeight="1" x14ac:dyDescent="0.2">
      <c r="A80" s="21"/>
    </row>
    <row r="81" spans="1:1" ht="15" customHeight="1" x14ac:dyDescent="0.2">
      <c r="A81" s="21"/>
    </row>
    <row r="82" spans="1:1" ht="15" customHeight="1" x14ac:dyDescent="0.2">
      <c r="A82" s="21"/>
    </row>
    <row r="83" spans="1:1" ht="15" customHeight="1" x14ac:dyDescent="0.2">
      <c r="A83" s="21"/>
    </row>
    <row r="84" spans="1:1" ht="15" customHeight="1" x14ac:dyDescent="0.2">
      <c r="A84" s="21"/>
    </row>
  </sheetData>
  <mergeCells count="5">
    <mergeCell ref="B1:G1"/>
    <mergeCell ref="B4:C5"/>
    <mergeCell ref="D4:I4"/>
    <mergeCell ref="K4:L5"/>
    <mergeCell ref="M4:R4"/>
  </mergeCells>
  <pageMargins left="0.23622047244094491" right="0.23622047244094491" top="0.74803149606299213" bottom="0.74803149606299213" header="0.31496062992125984" footer="0.31496062992125984"/>
  <pageSetup paperSize="9" scale="73"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9DCA9A2A531CE0498363121BF079A88D" ma:contentTypeVersion="4" ma:contentTypeDescription="Create a new document." ma:contentTypeScope="" ma:versionID="88ae6524929364e06900f36dffc9228b">
  <xsd:schema xmlns:xsd="http://www.w3.org/2001/XMLSchema" xmlns:xs="http://www.w3.org/2001/XMLSchema" xmlns:p="http://schemas.microsoft.com/office/2006/metadata/properties" xmlns:ns2="533f9015-08b8-484f-a244-6af0f91d8ab8" targetNamespace="http://schemas.microsoft.com/office/2006/metadata/properties" ma:root="true" ma:fieldsID="f87715eab9e0b0a6c4d725f0cf6b6350" ns2:_="">
    <xsd:import namespace="533f9015-08b8-484f-a244-6af0f91d8ab8"/>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33f9015-08b8-484f-a244-6af0f91d8a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A102127-9332-420F-9ABC-D7E6D5C50B48}">
  <ds:schemaRefs>
    <ds:schemaRef ds:uri="http://schemas.microsoft.com/office/2006/documentManagement/types"/>
    <ds:schemaRef ds:uri="http://schemas.microsoft.com/office/2006/metadata/properties"/>
    <ds:schemaRef ds:uri="http://schemas.microsoft.com/office/infopath/2007/PartnerControls"/>
    <ds:schemaRef ds:uri="http://purl.org/dc/terms/"/>
    <ds:schemaRef ds:uri="533f9015-08b8-484f-a244-6af0f91d8ab8"/>
    <ds:schemaRef ds:uri="http://purl.org/dc/elements/1.1/"/>
    <ds:schemaRef ds:uri="http://schemas.openxmlformats.org/package/2006/metadata/core-properties"/>
    <ds:schemaRef ds:uri="http://www.w3.org/XML/1998/namespace"/>
    <ds:schemaRef ds:uri="http://purl.org/dc/dcmitype/"/>
  </ds:schemaRefs>
</ds:datastoreItem>
</file>

<file path=customXml/itemProps2.xml><?xml version="1.0" encoding="utf-8"?>
<ds:datastoreItem xmlns:ds="http://schemas.openxmlformats.org/officeDocument/2006/customXml" ds:itemID="{D8C86008-BA99-420D-8CE1-B49936592926}">
  <ds:schemaRefs>
    <ds:schemaRef ds:uri="http://schemas.microsoft.com/sharepoint/v3/contenttype/forms"/>
  </ds:schemaRefs>
</ds:datastoreItem>
</file>

<file path=customXml/itemProps3.xml><?xml version="1.0" encoding="utf-8"?>
<ds:datastoreItem xmlns:ds="http://schemas.openxmlformats.org/officeDocument/2006/customXml" ds:itemID="{053B24AE-0708-4CFC-9740-981223A96FB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33f9015-08b8-484f-a244-6af0f91d8ab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26</vt:i4>
      </vt:variant>
      <vt:variant>
        <vt:lpstr>Named Ranges</vt:lpstr>
      </vt:variant>
      <vt:variant>
        <vt:i4>16</vt:i4>
      </vt:variant>
    </vt:vector>
  </HeadingPairs>
  <TitlesOfParts>
    <vt:vector size="42" baseType="lpstr">
      <vt:lpstr>Contents</vt:lpstr>
      <vt:lpstr>A1</vt:lpstr>
      <vt:lpstr>A2</vt:lpstr>
      <vt:lpstr>A3</vt:lpstr>
      <vt:lpstr>A4</vt:lpstr>
      <vt:lpstr>A5</vt:lpstr>
      <vt:lpstr>A6</vt:lpstr>
      <vt:lpstr>CRB-B</vt:lpstr>
      <vt:lpstr>CRB-C</vt:lpstr>
      <vt:lpstr>CRB-D</vt:lpstr>
      <vt:lpstr>CRB-E</vt:lpstr>
      <vt:lpstr>CR1-A</vt:lpstr>
      <vt:lpstr>CR1-A (NO)</vt:lpstr>
      <vt:lpstr>CR1-A (SW)</vt:lpstr>
      <vt:lpstr>CR1-A (DK)</vt:lpstr>
      <vt:lpstr>CR1-A (FI)</vt:lpstr>
      <vt:lpstr>CR1-A (IR)</vt:lpstr>
      <vt:lpstr>CR1-A (UK)</vt:lpstr>
      <vt:lpstr>CR1-B</vt:lpstr>
      <vt:lpstr>EU CQ5</vt:lpstr>
      <vt:lpstr>CR4</vt:lpstr>
      <vt:lpstr>CR5</vt:lpstr>
      <vt:lpstr>CR6</vt:lpstr>
      <vt:lpstr>CR8</vt:lpstr>
      <vt:lpstr>CR9</vt:lpstr>
      <vt:lpstr>LIQ1</vt:lpstr>
      <vt:lpstr>'CR1-A'!Print_Area</vt:lpstr>
      <vt:lpstr>'CR1-A (DK)'!Print_Area</vt:lpstr>
      <vt:lpstr>'CR1-A (FI)'!Print_Area</vt:lpstr>
      <vt:lpstr>'CR1-A (IR)'!Print_Area</vt:lpstr>
      <vt:lpstr>'CR1-A (NO)'!Print_Area</vt:lpstr>
      <vt:lpstr>'CR1-A (SW)'!Print_Area</vt:lpstr>
      <vt:lpstr>'CR1-A (UK)'!Print_Area</vt:lpstr>
      <vt:lpstr>'CR1-B'!Print_Area</vt:lpstr>
      <vt:lpstr>'CR4'!Print_Area</vt:lpstr>
      <vt:lpstr>'CR5'!Print_Area</vt:lpstr>
      <vt:lpstr>'CR6'!Print_Area</vt:lpstr>
      <vt:lpstr>'CR8'!Print_Area</vt:lpstr>
      <vt:lpstr>'CRB-B'!Print_Area</vt:lpstr>
      <vt:lpstr>'CRB-C'!Print_Area</vt:lpstr>
      <vt:lpstr>'CRB-D'!Print_Area</vt:lpstr>
      <vt:lpstr>'CRB-E'!Print_Area</vt:lpstr>
    </vt:vector>
  </TitlesOfParts>
  <Manager/>
  <Company>Santander</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Joshua Hall</dc:creator>
  <cp:keywords/>
  <dc:description/>
  <cp:lastModifiedBy>Gustavo Kobashi</cp:lastModifiedBy>
  <cp:revision/>
  <dcterms:created xsi:type="dcterms:W3CDTF">2019-04-08T12:31:36Z</dcterms:created>
  <dcterms:modified xsi:type="dcterms:W3CDTF">2022-05-12T12:58:07Z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0x0101009DCA9A2A531CE0498363121BF079A88D</vt:lpwstr>
  </property>
  <property fmtid="{D5CDD505-2E9C-101B-9397-08002B2CF9AE}" pid="3" name="_dlc_DocIdItemGuid">
    <vt:lpwstr>39525d14-8ec6-440d-a249-506aebcf76c2</vt:lpwstr>
  </property>
  <property fmtid="{D5CDD505-2E9C-101B-9397-08002B2CF9AE}" pid="4" name="SV_QUERY_LIST_4F35BF76-6C0D-4D9B-82B2-816C12CF3733">
    <vt:lpwstr>empty_477D106A-C0D6-4607-AEBD-E2C9D60EA279</vt:lpwstr>
  </property>
  <property fmtid="{D5CDD505-2E9C-101B-9397-08002B2CF9AE}" pid="5" name="SV_HIDDEN_GRID_QUERY_LIST_4F35BF76-6C0D-4D9B-82B2-816C12CF3733">
    <vt:lpwstr>empty_477D106A-C0D6-4607-AEBD-E2C9D60EA279</vt:lpwstr>
  </property>
  <property fmtid="{D5CDD505-2E9C-101B-9397-08002B2CF9AE}" pid="6" name="MSIP_Label_ea5f5d89-30b0-4c5f-a858-79a0023671a5_Enabled">
    <vt:lpwstr>true</vt:lpwstr>
  </property>
  <property fmtid="{D5CDD505-2E9C-101B-9397-08002B2CF9AE}" pid="7" name="MSIP_Label_ea5f5d89-30b0-4c5f-a858-79a0023671a5_SetDate">
    <vt:lpwstr>2021-03-22T13:00:07Z</vt:lpwstr>
  </property>
  <property fmtid="{D5CDD505-2E9C-101B-9397-08002B2CF9AE}" pid="8" name="MSIP_Label_ea5f5d89-30b0-4c5f-a858-79a0023671a5_Method">
    <vt:lpwstr>Privileged</vt:lpwstr>
  </property>
  <property fmtid="{D5CDD505-2E9C-101B-9397-08002B2CF9AE}" pid="9" name="MSIP_Label_ea5f5d89-30b0-4c5f-a858-79a0023671a5_Name">
    <vt:lpwstr>ea5f5d89-30b0-4c5f-a858-79a0023671a5</vt:lpwstr>
  </property>
  <property fmtid="{D5CDD505-2E9C-101B-9397-08002B2CF9AE}" pid="10" name="MSIP_Label_ea5f5d89-30b0-4c5f-a858-79a0023671a5_SiteId">
    <vt:lpwstr>69a37c0c-1e56-4a63-9fce-0996fe61f31d</vt:lpwstr>
  </property>
  <property fmtid="{D5CDD505-2E9C-101B-9397-08002B2CF9AE}" pid="11" name="MSIP_Label_ea5f5d89-30b0-4c5f-a858-79a0023671a5_ActionId">
    <vt:lpwstr>7b0183f5-6e78-48de-8691-4eceed0b9464</vt:lpwstr>
  </property>
  <property fmtid="{D5CDD505-2E9C-101B-9397-08002B2CF9AE}" pid="12" name="MSIP_Label_ea5f5d89-30b0-4c5f-a858-79a0023671a5_ContentBits">
    <vt:lpwstr>0</vt:lpwstr>
  </property>
</Properties>
</file>